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8_{293C309A-88F7-4082-8E07-097908A04EED}" xr6:coauthVersionLast="33" xr6:coauthVersionMax="33" xr10:uidLastSave="{00000000-0000-0000-0000-000000000000}"/>
  <bookViews>
    <workbookView xWindow="0" yWindow="60" windowWidth="19200" windowHeight="11870" xr2:uid="{00000000-000D-0000-FFFF-FFFF00000000}"/>
  </bookViews>
  <sheets>
    <sheet name="전한련 재정" sheetId="1" r:id="rId1"/>
    <sheet name="의장지원비" sheetId="4" r:id="rId2"/>
    <sheet name="행림제" sheetId="5" r:id="rId3"/>
  </sheets>
  <calcPr calcId="179017"/>
</workbook>
</file>

<file path=xl/calcChain.xml><?xml version="1.0" encoding="utf-8"?>
<calcChain xmlns="http://schemas.openxmlformats.org/spreadsheetml/2006/main">
  <c r="G110" i="5" l="1"/>
  <c r="G109" i="5"/>
  <c r="G12" i="5"/>
  <c r="I8" i="5" l="1"/>
  <c r="I10" i="5" s="1"/>
  <c r="E43" i="5"/>
  <c r="E44" i="5"/>
  <c r="E110" i="5" s="1"/>
  <c r="E45" i="5"/>
  <c r="E62" i="5"/>
  <c r="E68" i="5"/>
  <c r="E69" i="5"/>
  <c r="E70" i="5"/>
  <c r="E71" i="5"/>
  <c r="E72" i="5"/>
  <c r="G4" i="4" l="1"/>
  <c r="G16" i="4"/>
  <c r="J4" i="4" s="1"/>
  <c r="C58" i="4"/>
  <c r="D58" i="4" s="1"/>
  <c r="C375" i="1" l="1"/>
  <c r="E375" i="1" l="1"/>
  <c r="D375" i="1"/>
</calcChain>
</file>

<file path=xl/sharedStrings.xml><?xml version="1.0" encoding="utf-8"?>
<sst xmlns="http://schemas.openxmlformats.org/spreadsheetml/2006/main" count="1750" uniqueCount="609">
  <si>
    <t>거래일자</t>
  </si>
  <si>
    <t>적요</t>
  </si>
  <si>
    <t>출금액</t>
  </si>
  <si>
    <t>입금액</t>
  </si>
  <si>
    <t>잔액</t>
  </si>
  <si>
    <t>비고</t>
    <phoneticPr fontId="2" type="noConversion"/>
  </si>
  <si>
    <t>2017-01-31</t>
  </si>
  <si>
    <t>-</t>
  </si>
  <si>
    <t>2017-02-01</t>
  </si>
  <si>
    <t>의장지원금</t>
    <phoneticPr fontId="2" type="noConversion"/>
  </si>
  <si>
    <t>2017-02-03</t>
  </si>
  <si>
    <t>저녁식사</t>
    <phoneticPr fontId="2" type="noConversion"/>
  </si>
  <si>
    <t>예비겨울학교</t>
    <phoneticPr fontId="2" type="noConversion"/>
  </si>
  <si>
    <t>2017-02-06</t>
  </si>
  <si>
    <t>토스가입</t>
    <phoneticPr fontId="2" type="noConversion"/>
  </si>
  <si>
    <t>동신교통비</t>
    <phoneticPr fontId="2" type="noConversion"/>
  </si>
  <si>
    <t>1-11 상임위회의</t>
    <phoneticPr fontId="2" type="noConversion"/>
  </si>
  <si>
    <t>우석교통비</t>
    <phoneticPr fontId="2" type="noConversion"/>
  </si>
  <si>
    <t>가천교통비</t>
    <phoneticPr fontId="2" type="noConversion"/>
  </si>
  <si>
    <t>동의교통비</t>
    <phoneticPr fontId="2" type="noConversion"/>
  </si>
  <si>
    <t>경주교통비</t>
    <phoneticPr fontId="2" type="noConversion"/>
  </si>
  <si>
    <t>상지교통비</t>
    <phoneticPr fontId="2" type="noConversion"/>
  </si>
  <si>
    <t>세명교통비</t>
    <phoneticPr fontId="2" type="noConversion"/>
  </si>
  <si>
    <t>동국교통비</t>
    <phoneticPr fontId="2" type="noConversion"/>
  </si>
  <si>
    <t>부산교통비</t>
    <phoneticPr fontId="2" type="noConversion"/>
  </si>
  <si>
    <t>1-18 상임위회의</t>
    <phoneticPr fontId="2" type="noConversion"/>
  </si>
  <si>
    <t>2017-02-07</t>
  </si>
  <si>
    <t>Toss환급</t>
  </si>
  <si>
    <t>우석</t>
    <phoneticPr fontId="2" type="noConversion"/>
  </si>
  <si>
    <t>상지</t>
    <phoneticPr fontId="2" type="noConversion"/>
  </si>
  <si>
    <t>동국</t>
    <phoneticPr fontId="2" type="noConversion"/>
  </si>
  <si>
    <t>2017-02-09</t>
  </si>
  <si>
    <t>우선경</t>
  </si>
  <si>
    <t>새내기랜드(별도자료)</t>
    <phoneticPr fontId="2" type="noConversion"/>
  </si>
  <si>
    <t>임유성</t>
  </si>
  <si>
    <t>정현석</t>
  </si>
  <si>
    <t>이아림</t>
  </si>
  <si>
    <t>김지연</t>
  </si>
  <si>
    <t>장승현</t>
  </si>
  <si>
    <t>이민영</t>
  </si>
  <si>
    <t>안지영</t>
  </si>
  <si>
    <t>남궁솔</t>
  </si>
  <si>
    <t>강희찬</t>
  </si>
  <si>
    <t>2017-02-10</t>
  </si>
  <si>
    <t>노영미</t>
  </si>
  <si>
    <t>유수원</t>
  </si>
  <si>
    <t>정성오</t>
  </si>
  <si>
    <t>윤지해</t>
  </si>
  <si>
    <t>장인표</t>
  </si>
  <si>
    <t>최소연</t>
  </si>
  <si>
    <t>한영탁</t>
  </si>
  <si>
    <t>임동빈</t>
  </si>
  <si>
    <t>허준영</t>
  </si>
  <si>
    <t>현지윤</t>
  </si>
  <si>
    <t>김은섭</t>
  </si>
  <si>
    <t>2017-02-11</t>
  </si>
  <si>
    <t>강규서</t>
  </si>
  <si>
    <t>이다빈</t>
  </si>
  <si>
    <t>정주호</t>
  </si>
  <si>
    <t>양희원</t>
  </si>
  <si>
    <t>하순봉</t>
  </si>
  <si>
    <t>이상휴</t>
  </si>
  <si>
    <t>북경</t>
  </si>
  <si>
    <t>박빛으로</t>
  </si>
  <si>
    <t>최영선</t>
  </si>
  <si>
    <t>2017-02-12</t>
  </si>
  <si>
    <t>김성훈</t>
  </si>
  <si>
    <t>임수민</t>
  </si>
  <si>
    <t>김형길</t>
  </si>
  <si>
    <t>김세아</t>
  </si>
  <si>
    <t>박신형</t>
  </si>
  <si>
    <t>남동욱</t>
  </si>
  <si>
    <t>이지예</t>
  </si>
  <si>
    <t>이소민</t>
  </si>
  <si>
    <t>임준후</t>
  </si>
  <si>
    <t>박준호</t>
  </si>
  <si>
    <t>박성민</t>
  </si>
  <si>
    <t>2017-02-13</t>
  </si>
  <si>
    <t>김민하</t>
  </si>
  <si>
    <t>이광숙</t>
  </si>
  <si>
    <t>김예지</t>
  </si>
  <si>
    <t>김홍전</t>
  </si>
  <si>
    <t>안양광</t>
  </si>
  <si>
    <t>왕조유</t>
  </si>
  <si>
    <t>이상원</t>
  </si>
  <si>
    <t>백채연</t>
  </si>
  <si>
    <t>새내기랜드</t>
  </si>
  <si>
    <t>이수연</t>
  </si>
  <si>
    <t>홍상택</t>
  </si>
  <si>
    <t>이재성</t>
  </si>
  <si>
    <t>권상우</t>
  </si>
  <si>
    <t>박성욱</t>
  </si>
  <si>
    <t>2017-02-14</t>
  </si>
  <si>
    <t>박서경</t>
  </si>
  <si>
    <t>최용</t>
  </si>
  <si>
    <t>심다은</t>
  </si>
  <si>
    <t>하태호</t>
  </si>
  <si>
    <t>2017-02-15</t>
  </si>
  <si>
    <t>조현준</t>
  </si>
  <si>
    <t>문규리</t>
  </si>
  <si>
    <t>장시영</t>
  </si>
  <si>
    <t>2017-02-16</t>
  </si>
  <si>
    <t>토마토도시락한국</t>
  </si>
  <si>
    <t>모닝글로리이문점</t>
  </si>
  <si>
    <t>토마토경희대점</t>
  </si>
  <si>
    <t>고황식당</t>
  </si>
  <si>
    <t>2017-02-17</t>
  </si>
  <si>
    <t>불독포차</t>
  </si>
  <si>
    <t>원광심다은</t>
  </si>
  <si>
    <t>Toss윤지혜</t>
  </si>
  <si>
    <t>2017-02-18</t>
  </si>
  <si>
    <t>박석연</t>
  </si>
  <si>
    <t>2017-02-19</t>
  </si>
  <si>
    <t>2017-02-20</t>
  </si>
  <si>
    <t>최지운(에이원기획)</t>
  </si>
  <si>
    <t>2017-02-22</t>
  </si>
  <si>
    <t>남성준</t>
  </si>
  <si>
    <t>2017-02-23</t>
  </si>
  <si>
    <t>공민기</t>
  </si>
  <si>
    <t>2017-03-10</t>
  </si>
  <si>
    <t>세명대학교</t>
    <phoneticPr fontId="2" type="noConversion"/>
  </si>
  <si>
    <t>분납금</t>
    <phoneticPr fontId="2" type="noConversion"/>
  </si>
  <si>
    <t>2017-03-12</t>
  </si>
  <si>
    <t>동신대학교</t>
    <phoneticPr fontId="2" type="noConversion"/>
  </si>
  <si>
    <t>2017-03-14</t>
  </si>
  <si>
    <t>대구한의대</t>
  </si>
  <si>
    <t>2017-03-18</t>
  </si>
  <si>
    <t>2017-03-30</t>
  </si>
  <si>
    <t>박상빈</t>
  </si>
  <si>
    <t>2017-04-07</t>
  </si>
  <si>
    <t>동국대학교(일산)</t>
    <phoneticPr fontId="2" type="noConversion"/>
  </si>
  <si>
    <t>2017-04-08</t>
  </si>
  <si>
    <t>고성원(한울타리)</t>
  </si>
  <si>
    <t>전한련소식지</t>
    <phoneticPr fontId="2" type="noConversion"/>
  </si>
  <si>
    <t>2017-04-23</t>
  </si>
  <si>
    <t>신철우(오투웹스)</t>
  </si>
  <si>
    <t>총투표</t>
    <phoneticPr fontId="2" type="noConversion"/>
  </si>
  <si>
    <t>정낙훈</t>
  </si>
  <si>
    <t>2017-04-29</t>
  </si>
  <si>
    <t>4-29 상임위회의</t>
    <phoneticPr fontId="2" type="noConversion"/>
  </si>
  <si>
    <t>2017-05-09</t>
  </si>
  <si>
    <t>프린트비용</t>
    <phoneticPr fontId="2" type="noConversion"/>
  </si>
  <si>
    <t>2017-05-22</t>
  </si>
  <si>
    <t>우석대학교</t>
    <phoneticPr fontId="2" type="noConversion"/>
  </si>
  <si>
    <t>2017-05-23</t>
  </si>
  <si>
    <t>동의대학교</t>
    <phoneticPr fontId="2" type="noConversion"/>
  </si>
  <si>
    <t>2017-05-24</t>
  </si>
  <si>
    <t>2017-05-26</t>
  </si>
  <si>
    <t>가천대학교</t>
    <phoneticPr fontId="2" type="noConversion"/>
  </si>
  <si>
    <t>2017-05-27</t>
  </si>
  <si>
    <t>상지대학교</t>
    <phoneticPr fontId="2" type="noConversion"/>
  </si>
  <si>
    <t>2017-05-28</t>
  </si>
  <si>
    <t>부산대한의전</t>
  </si>
  <si>
    <t>2017-06-02</t>
  </si>
  <si>
    <t>중집지원금</t>
    <phoneticPr fontId="2" type="noConversion"/>
  </si>
  <si>
    <t>대전대학교</t>
    <phoneticPr fontId="2" type="noConversion"/>
  </si>
  <si>
    <t>2017-06-08</t>
  </si>
  <si>
    <t>1-11 환급까지 상임위회의</t>
    <phoneticPr fontId="2" type="noConversion"/>
  </si>
  <si>
    <t>2017-06-17</t>
  </si>
  <si>
    <t>2017-06-30</t>
  </si>
  <si>
    <t>대구교통비</t>
    <phoneticPr fontId="2" type="noConversion"/>
  </si>
  <si>
    <t>원광교통비</t>
    <phoneticPr fontId="2" type="noConversion"/>
  </si>
  <si>
    <t>경희교통비</t>
    <phoneticPr fontId="2" type="noConversion"/>
  </si>
  <si>
    <t>2017-07-01</t>
  </si>
  <si>
    <t>동신인쇄비</t>
    <phoneticPr fontId="2" type="noConversion"/>
  </si>
  <si>
    <t>2017-07-20</t>
  </si>
  <si>
    <t>이재훈</t>
  </si>
  <si>
    <t>채상재</t>
  </si>
  <si>
    <t>임경화</t>
  </si>
  <si>
    <t>장종현</t>
  </si>
  <si>
    <t>하재준</t>
  </si>
  <si>
    <t>이하림</t>
  </si>
  <si>
    <t>최정윤</t>
  </si>
  <si>
    <t>김선호</t>
  </si>
  <si>
    <t>박문환</t>
  </si>
  <si>
    <t>김용하</t>
  </si>
  <si>
    <t>김준환</t>
  </si>
  <si>
    <t>김혜주</t>
  </si>
  <si>
    <t>오우진</t>
  </si>
  <si>
    <t>주성준</t>
  </si>
  <si>
    <t>이재현</t>
  </si>
  <si>
    <t>이가영</t>
  </si>
  <si>
    <t>조한별</t>
  </si>
  <si>
    <t>장경순</t>
  </si>
  <si>
    <t>김대학</t>
  </si>
  <si>
    <t>이가현</t>
  </si>
  <si>
    <t>권기현</t>
  </si>
  <si>
    <t>2017-07-21</t>
  </si>
  <si>
    <t>대구한의대</t>
    <phoneticPr fontId="2" type="noConversion"/>
  </si>
  <si>
    <t>원광대학교</t>
    <phoneticPr fontId="2" type="noConversion"/>
  </si>
  <si>
    <t>2017-07-30</t>
  </si>
  <si>
    <t>행림제팀장단회의</t>
    <phoneticPr fontId="2" type="noConversion"/>
  </si>
  <si>
    <t>2017-07-31</t>
  </si>
  <si>
    <t>대전교통비</t>
    <phoneticPr fontId="2" type="noConversion"/>
  </si>
  <si>
    <t>상임위회의</t>
    <phoneticPr fontId="2" type="noConversion"/>
  </si>
  <si>
    <t>길수횟집</t>
  </si>
  <si>
    <t>GS25광안목화점</t>
  </si>
  <si>
    <t>Toss박영희</t>
  </si>
  <si>
    <t>수영할인마트</t>
  </si>
  <si>
    <t>꼬꼬아찌</t>
  </si>
  <si>
    <t>2017-08-01</t>
  </si>
  <si>
    <t>2017-08-02</t>
  </si>
  <si>
    <t>권병조</t>
  </si>
  <si>
    <t>김영남</t>
  </si>
  <si>
    <t>2017-08-04</t>
  </si>
  <si>
    <t>2017-08-05</t>
  </si>
  <si>
    <t>2017-08-07</t>
  </si>
  <si>
    <t>2017-08-10</t>
  </si>
  <si>
    <t>2017-08-11</t>
  </si>
  <si>
    <t>로고공모전</t>
  </si>
  <si>
    <t>다과비</t>
    <phoneticPr fontId="2" type="noConversion"/>
  </si>
  <si>
    <t>2017-08-14</t>
  </si>
  <si>
    <t>2017-08-17</t>
  </si>
  <si>
    <t>소식지 상품</t>
    <phoneticPr fontId="2" type="noConversion"/>
  </si>
  <si>
    <t>크로스워드</t>
    <phoneticPr fontId="2" type="noConversion"/>
  </si>
  <si>
    <t>2017-08-18</t>
  </si>
  <si>
    <t>중집교통비</t>
    <phoneticPr fontId="2" type="noConversion"/>
  </si>
  <si>
    <t>2017-08-23</t>
  </si>
  <si>
    <t>하나카드</t>
  </si>
  <si>
    <t>2017-09-01</t>
  </si>
  <si>
    <t>행림제(별도자료)</t>
    <phoneticPr fontId="2" type="noConversion"/>
  </si>
  <si>
    <t>2017-09-03</t>
  </si>
  <si>
    <t>Toss박상빈</t>
  </si>
  <si>
    <t>2017-09-05</t>
  </si>
  <si>
    <t>2017-09-11</t>
  </si>
  <si>
    <t>Toss이가영</t>
  </si>
  <si>
    <t>2017-09-14</t>
  </si>
  <si>
    <t>김도균</t>
  </si>
  <si>
    <t>2017-09-15</t>
  </si>
  <si>
    <t>(주)하이파킹(대</t>
  </si>
  <si>
    <t>D마트</t>
  </si>
  <si>
    <t>2017-09-16</t>
  </si>
  <si>
    <t>Toss안승필</t>
  </si>
  <si>
    <t>Toss조훈희</t>
  </si>
  <si>
    <t>(주)에이치앤(HN)</t>
  </si>
  <si>
    <t>2017-09-17</t>
  </si>
  <si>
    <t>세븐일레븐대전대</t>
  </si>
  <si>
    <t>2017-09-18</t>
  </si>
  <si>
    <t>투썸플레이스대전</t>
  </si>
  <si>
    <t>GS25대전대점</t>
  </si>
  <si>
    <t>도선기</t>
  </si>
  <si>
    <t>이혜경</t>
  </si>
  <si>
    <t>박영분</t>
  </si>
  <si>
    <t>장난숙</t>
  </si>
  <si>
    <t>호정숙</t>
  </si>
  <si>
    <t>2017-09-29</t>
  </si>
  <si>
    <t>(주)문화기획상상</t>
  </si>
  <si>
    <t>2017-10-14</t>
  </si>
  <si>
    <t>Toss남성준</t>
  </si>
  <si>
    <t>Toss김수빈</t>
  </si>
  <si>
    <t>2017-10-23</t>
  </si>
  <si>
    <t>2017-11-04</t>
  </si>
  <si>
    <t>2017-11-05</t>
  </si>
  <si>
    <t>2017-11-29</t>
  </si>
  <si>
    <t>인쇄비</t>
    <phoneticPr fontId="2" type="noConversion"/>
  </si>
  <si>
    <t>2017-12-14</t>
  </si>
  <si>
    <t>Toss고성원(한</t>
  </si>
  <si>
    <t>2017-12-16</t>
  </si>
  <si>
    <t>2017-12-22</t>
  </si>
  <si>
    <t>2017-12-23</t>
  </si>
  <si>
    <t>Toss이재은</t>
  </si>
  <si>
    <t>회식비</t>
    <phoneticPr fontId="2" type="noConversion"/>
  </si>
  <si>
    <t>전병진</t>
  </si>
  <si>
    <t>송민아</t>
  </si>
  <si>
    <t>김석주</t>
  </si>
  <si>
    <t>김신제</t>
  </si>
  <si>
    <t>김봉주</t>
  </si>
  <si>
    <t>백유경</t>
  </si>
  <si>
    <t>장동진</t>
  </si>
  <si>
    <t>2017-12-24</t>
  </si>
  <si>
    <t>점심식사</t>
    <phoneticPr fontId="2" type="noConversion"/>
  </si>
  <si>
    <t>2017-12-29</t>
  </si>
  <si>
    <t>잘못보내심 상지</t>
  </si>
  <si>
    <t>2018-01-01</t>
  </si>
  <si>
    <t>중복</t>
    <phoneticPr fontId="1" type="noConversion"/>
  </si>
  <si>
    <t>중복취소</t>
    <phoneticPr fontId="1" type="noConversion"/>
  </si>
  <si>
    <t>33기 전한련 재정</t>
    <phoneticPr fontId="1" type="noConversion"/>
  </si>
  <si>
    <t>33기 이월금</t>
    <phoneticPr fontId="2" type="noConversion"/>
  </si>
  <si>
    <t>32기 성정훈 의장</t>
    <phoneticPr fontId="2" type="noConversion"/>
  </si>
  <si>
    <t>전한련 홈페이지 제작비용(50%)</t>
    <phoneticPr fontId="2" type="noConversion"/>
  </si>
  <si>
    <t>동국대학교(경주)</t>
    <phoneticPr fontId="2" type="noConversion"/>
  </si>
  <si>
    <t xml:space="preserve">1-11 ,1-18 상임위회의 </t>
    <phoneticPr fontId="2" type="noConversion"/>
  </si>
  <si>
    <t>2-2 상임위회의</t>
    <phoneticPr fontId="2" type="noConversion"/>
  </si>
  <si>
    <t>3-4 상임위회의</t>
    <phoneticPr fontId="2" type="noConversion"/>
  </si>
  <si>
    <t>3-4 상임위회의 인쇄비</t>
    <phoneticPr fontId="2" type="noConversion"/>
  </si>
  <si>
    <t>5-20 상임위회의</t>
    <phoneticPr fontId="2" type="noConversion"/>
  </si>
  <si>
    <t>다과 및 인쇄비</t>
    <phoneticPr fontId="2" type="noConversion"/>
  </si>
  <si>
    <t>행림제 팀장단 회의</t>
    <phoneticPr fontId="2" type="noConversion"/>
  </si>
  <si>
    <t>7-31,5-20 상임위회의</t>
    <phoneticPr fontId="2" type="noConversion"/>
  </si>
  <si>
    <t>7-31 상임위회의</t>
    <phoneticPr fontId="2" type="noConversion"/>
  </si>
  <si>
    <t>7-31 상임위회의 다과비</t>
    <phoneticPr fontId="2" type="noConversion"/>
  </si>
  <si>
    <t>전한련 홈페이지 제작비용(나머지)</t>
    <phoneticPr fontId="2" type="noConversion"/>
  </si>
  <si>
    <t>07-31 상임위회의</t>
    <phoneticPr fontId="2" type="noConversion"/>
  </si>
  <si>
    <t>08-20 상임위회의</t>
    <phoneticPr fontId="2" type="noConversion"/>
  </si>
  <si>
    <t>09-09 상임위회의</t>
    <phoneticPr fontId="2" type="noConversion"/>
  </si>
  <si>
    <t>별도자료(행림제)</t>
    <phoneticPr fontId="2" type="noConversion"/>
  </si>
  <si>
    <t>11-04 상임위회의</t>
    <phoneticPr fontId="2" type="noConversion"/>
  </si>
  <si>
    <t>안아키 성명서</t>
    <phoneticPr fontId="2" type="noConversion"/>
  </si>
  <si>
    <t>전한련 소식지</t>
    <phoneticPr fontId="2" type="noConversion"/>
  </si>
  <si>
    <t>12-23 상임위회의</t>
    <phoneticPr fontId="2" type="noConversion"/>
  </si>
  <si>
    <t>11-25 상임위회의</t>
    <phoneticPr fontId="2" type="noConversion"/>
  </si>
  <si>
    <t>예금이자</t>
    <phoneticPr fontId="2" type="noConversion"/>
  </si>
  <si>
    <t>분류</t>
    <phoneticPr fontId="1" type="noConversion"/>
  </si>
  <si>
    <t>기타</t>
    <phoneticPr fontId="1" type="noConversion"/>
  </si>
  <si>
    <t>분납금</t>
    <phoneticPr fontId="1" type="noConversion"/>
  </si>
  <si>
    <t>소식지사업</t>
    <phoneticPr fontId="1" type="noConversion"/>
  </si>
  <si>
    <t>회칙개정총투표</t>
    <phoneticPr fontId="1" type="noConversion"/>
  </si>
  <si>
    <t>홈페이지</t>
    <phoneticPr fontId="1" type="noConversion"/>
  </si>
  <si>
    <t>중집활동비</t>
    <phoneticPr fontId="1" type="noConversion"/>
  </si>
  <si>
    <r>
      <rPr>
        <sz val="10"/>
        <rFont val="Calibri"/>
        <family val="3"/>
        <charset val="129"/>
        <scheme val="minor"/>
      </rPr>
      <t>다과비</t>
    </r>
    <r>
      <rPr>
        <sz val="10"/>
        <color theme="1"/>
        <rFont val="Calibri"/>
        <family val="3"/>
        <charset val="129"/>
        <scheme val="minor"/>
      </rPr>
      <t xml:space="preserve"> </t>
    </r>
    <phoneticPr fontId="2" type="noConversion"/>
  </si>
  <si>
    <r>
      <rPr>
        <sz val="10"/>
        <rFont val="Calibri"/>
        <family val="3"/>
        <charset val="129"/>
        <scheme val="minor"/>
      </rPr>
      <t>다과비</t>
    </r>
    <r>
      <rPr>
        <sz val="10"/>
        <color theme="1"/>
        <rFont val="Calibri"/>
        <family val="3"/>
        <charset val="129"/>
        <scheme val="minor"/>
      </rPr>
      <t xml:space="preserve"> </t>
    </r>
    <r>
      <rPr>
        <sz val="10"/>
        <rFont val="Calibri"/>
        <family val="3"/>
        <charset val="129"/>
        <scheme val="minor"/>
      </rPr>
      <t>추가</t>
    </r>
    <phoneticPr fontId="2" type="noConversion"/>
  </si>
  <si>
    <r>
      <t>1-11</t>
    </r>
    <r>
      <rPr>
        <sz val="10"/>
        <rFont val="Calibri"/>
        <family val="3"/>
        <charset val="129"/>
        <scheme val="minor"/>
      </rPr>
      <t>교통비</t>
    </r>
    <r>
      <rPr>
        <sz val="10"/>
        <color theme="1"/>
        <rFont val="Calibri"/>
        <family val="3"/>
        <charset val="129"/>
        <scheme val="minor"/>
      </rPr>
      <t xml:space="preserve"> </t>
    </r>
    <r>
      <rPr>
        <sz val="10"/>
        <rFont val="Calibri"/>
        <family val="3"/>
        <charset val="129"/>
        <scheme val="minor"/>
      </rPr>
      <t>환급됨</t>
    </r>
    <phoneticPr fontId="2" type="noConversion"/>
  </si>
  <si>
    <t>2-11 상임위회의</t>
    <phoneticPr fontId="2" type="noConversion"/>
  </si>
  <si>
    <t>1-18, 2-11 상임위회의</t>
    <phoneticPr fontId="2" type="noConversion"/>
  </si>
  <si>
    <t>3-25 상임위회의</t>
    <phoneticPr fontId="2" type="noConversion"/>
  </si>
  <si>
    <r>
      <rPr>
        <sz val="10"/>
        <rFont val="Calibri"/>
        <family val="3"/>
        <charset val="129"/>
        <scheme val="minor"/>
      </rPr>
      <t>회식비</t>
    </r>
    <r>
      <rPr>
        <sz val="10"/>
        <color theme="1"/>
        <rFont val="Calibri"/>
        <family val="3"/>
        <charset val="129"/>
        <scheme val="minor"/>
      </rPr>
      <t xml:space="preserve"> </t>
    </r>
    <phoneticPr fontId="2" type="noConversion"/>
  </si>
  <si>
    <r>
      <rPr>
        <sz val="10"/>
        <rFont val="Calibri"/>
        <family val="3"/>
        <charset val="129"/>
        <scheme val="minor"/>
      </rPr>
      <t>배지은</t>
    </r>
    <r>
      <rPr>
        <sz val="10"/>
        <color theme="1"/>
        <rFont val="Calibri"/>
        <family val="3"/>
        <charset val="129"/>
        <scheme val="minor"/>
      </rPr>
      <t xml:space="preserve"> </t>
    </r>
    <r>
      <rPr>
        <sz val="10"/>
        <rFont val="Calibri"/>
        <family val="3"/>
        <charset val="129"/>
        <scheme val="minor"/>
      </rPr>
      <t>교통비</t>
    </r>
    <phoneticPr fontId="2" type="noConversion"/>
  </si>
  <si>
    <r>
      <t>5000</t>
    </r>
    <r>
      <rPr>
        <sz val="10"/>
        <rFont val="Calibri"/>
        <family val="3"/>
        <charset val="129"/>
        <scheme val="minor"/>
      </rPr>
      <t>원</t>
    </r>
    <r>
      <rPr>
        <sz val="10"/>
        <color theme="1"/>
        <rFont val="Calibri"/>
        <family val="3"/>
        <charset val="129"/>
        <scheme val="minor"/>
      </rPr>
      <t xml:space="preserve"> </t>
    </r>
    <r>
      <rPr>
        <sz val="10"/>
        <rFont val="Calibri"/>
        <family val="3"/>
        <charset val="129"/>
        <scheme val="minor"/>
      </rPr>
      <t>더보내심</t>
    </r>
    <phoneticPr fontId="2" type="noConversion"/>
  </si>
  <si>
    <t>이월금</t>
    <phoneticPr fontId="1" type="noConversion"/>
  </si>
  <si>
    <t>의장활동비</t>
    <phoneticPr fontId="1" type="noConversion"/>
  </si>
  <si>
    <t>상임위차비지원</t>
    <phoneticPr fontId="1" type="noConversion"/>
  </si>
  <si>
    <t>강유정</t>
    <phoneticPr fontId="1" type="noConversion"/>
  </si>
  <si>
    <t>김경택</t>
    <phoneticPr fontId="1" type="noConversion"/>
  </si>
  <si>
    <t>한지수</t>
    <phoneticPr fontId="1" type="noConversion"/>
  </si>
  <si>
    <r>
      <t xml:space="preserve">2017-11-25 교통비 및 </t>
    </r>
    <r>
      <rPr>
        <sz val="10"/>
        <color rgb="FF002060"/>
        <rFont val="Calibri"/>
        <family val="3"/>
        <charset val="129"/>
        <scheme val="minor"/>
      </rPr>
      <t>간식</t>
    </r>
    <phoneticPr fontId="2" type="noConversion"/>
  </si>
  <si>
    <r>
      <rPr>
        <sz val="10"/>
        <color rgb="FF002060"/>
        <rFont val="Calibri"/>
        <family val="3"/>
        <charset val="129"/>
        <scheme val="minor"/>
      </rPr>
      <t>회식비</t>
    </r>
    <r>
      <rPr>
        <sz val="10"/>
        <color theme="1"/>
        <rFont val="Calibri"/>
        <family val="3"/>
        <charset val="129"/>
        <scheme val="minor"/>
      </rPr>
      <t>, 2-11, 4-29, 11-4 상임위회의</t>
    </r>
    <phoneticPr fontId="2" type="noConversion"/>
  </si>
  <si>
    <r>
      <t xml:space="preserve">1-11 ,1-18 상임위회의 </t>
    </r>
    <r>
      <rPr>
        <sz val="10"/>
        <color rgb="FF002060"/>
        <rFont val="Calibri"/>
        <family val="3"/>
        <charset val="129"/>
        <scheme val="minor"/>
      </rPr>
      <t>간식비까지</t>
    </r>
    <phoneticPr fontId="2" type="noConversion"/>
  </si>
  <si>
    <t>문규리</t>
    <phoneticPr fontId="1" type="noConversion"/>
  </si>
  <si>
    <t>권태경</t>
    <phoneticPr fontId="1" type="noConversion"/>
  </si>
  <si>
    <t>김민서</t>
    <phoneticPr fontId="1" type="noConversion"/>
  </si>
  <si>
    <t>이승연</t>
    <phoneticPr fontId="1" type="noConversion"/>
  </si>
  <si>
    <t>김민경</t>
    <phoneticPr fontId="1" type="noConversion"/>
  </si>
  <si>
    <t>이명규</t>
    <phoneticPr fontId="1" type="noConversion"/>
  </si>
  <si>
    <t>서중건</t>
    <phoneticPr fontId="1" type="noConversion"/>
  </si>
  <si>
    <t>강민</t>
    <phoneticPr fontId="1" type="noConversion"/>
  </si>
  <si>
    <t>이서영</t>
    <phoneticPr fontId="1" type="noConversion"/>
  </si>
  <si>
    <t>정하은</t>
    <phoneticPr fontId="1" type="noConversion"/>
  </si>
  <si>
    <t>이나경</t>
    <phoneticPr fontId="1" type="noConversion"/>
  </si>
  <si>
    <t>이가은</t>
    <phoneticPr fontId="1" type="noConversion"/>
  </si>
  <si>
    <t>이도훈</t>
    <phoneticPr fontId="1" type="noConversion"/>
  </si>
  <si>
    <t>김수경</t>
    <phoneticPr fontId="1" type="noConversion"/>
  </si>
  <si>
    <t>허재현</t>
    <phoneticPr fontId="1" type="noConversion"/>
  </si>
  <si>
    <t>권하영</t>
    <phoneticPr fontId="1" type="noConversion"/>
  </si>
  <si>
    <t>박지예</t>
    <phoneticPr fontId="1" type="noConversion"/>
  </si>
  <si>
    <t>김성겸</t>
    <phoneticPr fontId="1" type="noConversion"/>
  </si>
  <si>
    <t>이수욱</t>
    <phoneticPr fontId="1" type="noConversion"/>
  </si>
  <si>
    <t>새내기길라잡이</t>
    <phoneticPr fontId="1" type="noConversion"/>
  </si>
  <si>
    <t>전한련 로고사업</t>
    <phoneticPr fontId="1" type="noConversion"/>
  </si>
  <si>
    <t>기타</t>
    <phoneticPr fontId="1" type="noConversion"/>
  </si>
  <si>
    <t>김도균 한테 잘못보냄</t>
    <phoneticPr fontId="2" type="noConversion"/>
  </si>
  <si>
    <t>상임위식사비용</t>
    <phoneticPr fontId="1" type="noConversion"/>
  </si>
  <si>
    <t>대전대 3명 15000*3</t>
    <phoneticPr fontId="2" type="noConversion"/>
  </si>
  <si>
    <t>의장활동비</t>
    <phoneticPr fontId="1" type="noConversion"/>
  </si>
  <si>
    <t>236044원 이월 되었음</t>
    <phoneticPr fontId="32" type="noConversion"/>
  </si>
  <si>
    <t>수수료</t>
    <phoneticPr fontId="32" type="noConversion"/>
  </si>
  <si>
    <t>이가영회장님께 이월</t>
    <phoneticPr fontId="32" type="noConversion"/>
  </si>
  <si>
    <t>10월10일</t>
    <phoneticPr fontId="32" type="noConversion"/>
  </si>
  <si>
    <t>귀가</t>
    <phoneticPr fontId="32" type="noConversion"/>
  </si>
  <si>
    <t>*23700</t>
    <phoneticPr fontId="32" type="noConversion"/>
  </si>
  <si>
    <t>12차 상임위 회의(상임위 지원비를 받음)</t>
    <phoneticPr fontId="32" type="noConversion"/>
  </si>
  <si>
    <t>9월 9일</t>
    <phoneticPr fontId="32" type="noConversion"/>
  </si>
  <si>
    <t>출발</t>
    <phoneticPr fontId="32" type="noConversion"/>
  </si>
  <si>
    <t>9월 9일</t>
    <phoneticPr fontId="32" type="noConversion"/>
  </si>
  <si>
    <t>귀가</t>
    <phoneticPr fontId="32" type="noConversion"/>
  </si>
  <si>
    <t>행림제 대전대학교 사전답사(기획사와 같이)</t>
    <phoneticPr fontId="32" type="noConversion"/>
  </si>
  <si>
    <t>9월 5일</t>
    <phoneticPr fontId="32" type="noConversion"/>
  </si>
  <si>
    <t>출발</t>
    <phoneticPr fontId="32" type="noConversion"/>
  </si>
  <si>
    <t>행림제 대전대학교 사전답사(기획사와 같이)</t>
    <phoneticPr fontId="32" type="noConversion"/>
  </si>
  <si>
    <t>9월 5일</t>
    <phoneticPr fontId="32" type="noConversion"/>
  </si>
  <si>
    <t>19차 상집</t>
    <phoneticPr fontId="32" type="noConversion"/>
  </si>
  <si>
    <t>9월 1일</t>
    <phoneticPr fontId="32" type="noConversion"/>
  </si>
  <si>
    <t>8/23 행림제 집행 실무</t>
    <phoneticPr fontId="32" type="noConversion"/>
  </si>
  <si>
    <t>8월 22일</t>
    <phoneticPr fontId="32" type="noConversion"/>
  </si>
  <si>
    <t>출발</t>
    <phoneticPr fontId="32" type="noConversion"/>
  </si>
  <si>
    <t>서포터즈 OT 실무 준비(단장, 중집님과 모여서 했음) / 개인카드(집행완료)</t>
    <phoneticPr fontId="32" type="noConversion"/>
  </si>
  <si>
    <t>8월 18일</t>
    <phoneticPr fontId="32" type="noConversion"/>
  </si>
  <si>
    <t>이가영회장님(행림제 사무팀(서울)+팀장단OT 교통비) / 개인카드(집행완료)</t>
    <phoneticPr fontId="32" type="noConversion"/>
  </si>
  <si>
    <t>8월8일</t>
    <phoneticPr fontId="32" type="noConversion"/>
  </si>
  <si>
    <t>*56800</t>
    <phoneticPr fontId="32" type="noConversion"/>
  </si>
  <si>
    <t>10차 상임위 회의(상임위 지원비를 받음)</t>
    <phoneticPr fontId="32" type="noConversion"/>
  </si>
  <si>
    <t>8월1일</t>
    <phoneticPr fontId="32" type="noConversion"/>
  </si>
  <si>
    <t>출발</t>
    <phoneticPr fontId="32" type="noConversion"/>
  </si>
  <si>
    <t>10차 상임위 회의(상임위 지원비를 받음)</t>
    <phoneticPr fontId="32" type="noConversion"/>
  </si>
  <si>
    <t>7월 30일</t>
    <phoneticPr fontId="32" type="noConversion"/>
  </si>
  <si>
    <t>행림제 사무팀 / 개인카드(집행완료)</t>
    <phoneticPr fontId="32" type="noConversion"/>
  </si>
  <si>
    <t>7월 24일</t>
    <phoneticPr fontId="32" type="noConversion"/>
  </si>
  <si>
    <t>두가지 집행시 수수료 500원 발생</t>
    <phoneticPr fontId="32" type="noConversion"/>
  </si>
  <si>
    <t>한약진흥재단 미팅(강연 제안) / 개인카드(집행완료)</t>
    <phoneticPr fontId="32" type="noConversion"/>
  </si>
  <si>
    <t>7월 20일</t>
    <phoneticPr fontId="32" type="noConversion"/>
  </si>
  <si>
    <t>17차 상집</t>
    <phoneticPr fontId="32" type="noConversion"/>
  </si>
  <si>
    <t>7월 8일</t>
    <phoneticPr fontId="32" type="noConversion"/>
  </si>
  <si>
    <t>귀가</t>
    <phoneticPr fontId="32" type="noConversion"/>
  </si>
  <si>
    <t>16차 상집</t>
    <phoneticPr fontId="32" type="noConversion"/>
  </si>
  <si>
    <t>7월 6일</t>
    <phoneticPr fontId="32" type="noConversion"/>
  </si>
  <si>
    <t>츨발</t>
    <phoneticPr fontId="32" type="noConversion"/>
  </si>
  <si>
    <t>7월 4일</t>
    <phoneticPr fontId="32" type="noConversion"/>
  </si>
  <si>
    <t>귀가</t>
    <phoneticPr fontId="32" type="noConversion"/>
  </si>
  <si>
    <t>15차 상집</t>
    <phoneticPr fontId="32" type="noConversion"/>
  </si>
  <si>
    <t>6월 29일</t>
    <phoneticPr fontId="32" type="noConversion"/>
  </si>
  <si>
    <t>15차 상집</t>
    <phoneticPr fontId="32" type="noConversion"/>
  </si>
  <si>
    <t>6월 27일</t>
    <phoneticPr fontId="32" type="noConversion"/>
  </si>
  <si>
    <t>14 상집</t>
    <phoneticPr fontId="32" type="noConversion"/>
  </si>
  <si>
    <t>6월 3일</t>
    <phoneticPr fontId="32" type="noConversion"/>
  </si>
  <si>
    <t>14차 상집</t>
    <phoneticPr fontId="32" type="noConversion"/>
  </si>
  <si>
    <t>6월 2일</t>
    <phoneticPr fontId="32" type="noConversion"/>
  </si>
  <si>
    <t>열차 취소 수수료</t>
    <phoneticPr fontId="32" type="noConversion"/>
  </si>
  <si>
    <t>5월 30일</t>
    <phoneticPr fontId="32" type="noConversion"/>
  </si>
  <si>
    <t>13 상집</t>
    <phoneticPr fontId="32" type="noConversion"/>
  </si>
  <si>
    <t>5월 28일</t>
    <phoneticPr fontId="32" type="noConversion"/>
  </si>
  <si>
    <t>13차 상집</t>
    <phoneticPr fontId="32" type="noConversion"/>
  </si>
  <si>
    <t>5월 27일</t>
    <phoneticPr fontId="32" type="noConversion"/>
  </si>
  <si>
    <t>11차 상집</t>
    <phoneticPr fontId="32" type="noConversion"/>
  </si>
  <si>
    <t>5월 10일</t>
    <phoneticPr fontId="32" type="noConversion"/>
  </si>
  <si>
    <t>11차 상집</t>
    <phoneticPr fontId="32" type="noConversion"/>
  </si>
  <si>
    <t>5월 9일</t>
    <phoneticPr fontId="32" type="noConversion"/>
  </si>
  <si>
    <t>귀가(상임위 끝나고 서울로 올라옴)</t>
    <phoneticPr fontId="32" type="noConversion"/>
  </si>
  <si>
    <t>장미혁명(대대넷)</t>
    <phoneticPr fontId="32" type="noConversion"/>
  </si>
  <si>
    <t>4월 30일</t>
    <phoneticPr fontId="32" type="noConversion"/>
  </si>
  <si>
    <t>대대넷 8차 회의</t>
    <phoneticPr fontId="32" type="noConversion"/>
  </si>
  <si>
    <t>4월 23일</t>
    <phoneticPr fontId="32" type="noConversion"/>
  </si>
  <si>
    <t>4월 23일</t>
    <phoneticPr fontId="32" type="noConversion"/>
  </si>
  <si>
    <t>상집(4차 온라인 상임위 회의 준비)</t>
    <phoneticPr fontId="32" type="noConversion"/>
  </si>
  <si>
    <t>4월 8일</t>
    <phoneticPr fontId="32" type="noConversion"/>
  </si>
  <si>
    <t>상집(4차 온라인 상임위 회의 준비)</t>
    <phoneticPr fontId="32" type="noConversion"/>
  </si>
  <si>
    <t>대대넷,보건넷 회의</t>
    <phoneticPr fontId="32" type="noConversion"/>
  </si>
  <si>
    <t>4월 7일</t>
    <phoneticPr fontId="32" type="noConversion"/>
  </si>
  <si>
    <t>이동</t>
    <phoneticPr fontId="32" type="noConversion"/>
  </si>
  <si>
    <t>인증평가 편람 끝&amp;대대넷,보건넷 회의(서대전-&gt;용산)</t>
    <phoneticPr fontId="32" type="noConversion"/>
  </si>
  <si>
    <t>4월 6일</t>
    <phoneticPr fontId="32" type="noConversion"/>
  </si>
  <si>
    <t>인증평가 2주기 편람</t>
    <phoneticPr fontId="32" type="noConversion"/>
  </si>
  <si>
    <t>4월 6일</t>
    <phoneticPr fontId="32" type="noConversion"/>
  </si>
  <si>
    <t>9차 상집</t>
    <phoneticPr fontId="32" type="noConversion"/>
  </si>
  <si>
    <t>4월 2일</t>
    <phoneticPr fontId="32" type="noConversion"/>
  </si>
  <si>
    <t>9차 상집</t>
    <phoneticPr fontId="32" type="noConversion"/>
  </si>
  <si>
    <t>4월 2일</t>
    <phoneticPr fontId="32" type="noConversion"/>
  </si>
  <si>
    <t>우석개총(광주-&gt;나주)</t>
    <phoneticPr fontId="32" type="noConversion"/>
  </si>
  <si>
    <t>3월 30일</t>
    <phoneticPr fontId="32" type="noConversion"/>
  </si>
  <si>
    <t>우석개총(전주-&gt;광주)</t>
    <phoneticPr fontId="32" type="noConversion"/>
  </si>
  <si>
    <t>이동</t>
    <phoneticPr fontId="32" type="noConversion"/>
  </si>
  <si>
    <t>우석개총(익산(원광)-&gt;전주)</t>
    <phoneticPr fontId="32" type="noConversion"/>
  </si>
  <si>
    <t>합계</t>
    <phoneticPr fontId="32" type="noConversion"/>
  </si>
  <si>
    <t>원광대 개총</t>
    <phoneticPr fontId="32" type="noConversion"/>
  </si>
  <si>
    <t>3월 30일</t>
    <phoneticPr fontId="32" type="noConversion"/>
  </si>
  <si>
    <t>전용 카드 사용</t>
    <phoneticPr fontId="32" type="noConversion"/>
  </si>
  <si>
    <t>강연석교수님 면담</t>
    <phoneticPr fontId="32" type="noConversion"/>
  </si>
  <si>
    <t>강연석교수님 면담</t>
    <phoneticPr fontId="32" type="noConversion"/>
  </si>
  <si>
    <t>6차 상집</t>
    <phoneticPr fontId="32" type="noConversion"/>
  </si>
  <si>
    <t>6차 상집</t>
    <phoneticPr fontId="32" type="noConversion"/>
  </si>
  <si>
    <t>경희대개총</t>
    <phoneticPr fontId="32" type="noConversion"/>
  </si>
  <si>
    <t>출발</t>
    <phoneticPr fontId="32" type="noConversion"/>
  </si>
  <si>
    <t>상집(경희대 개총을 대비 전한련 계획안,예산안 수정, 온라인 상임위 및 확대상집 회의준비)</t>
    <phoneticPr fontId="32" type="noConversion"/>
  </si>
  <si>
    <t>보건의약학생대표자모임</t>
    <phoneticPr fontId="32" type="noConversion"/>
  </si>
  <si>
    <t>보건의약학생대표자모임</t>
    <phoneticPr fontId="32" type="noConversion"/>
  </si>
  <si>
    <t>1차 상집</t>
    <phoneticPr fontId="32" type="noConversion"/>
  </si>
  <si>
    <t>2월 20일</t>
    <phoneticPr fontId="32" type="noConversion"/>
  </si>
  <si>
    <t>전체 총 지출</t>
    <phoneticPr fontId="32" type="noConversion"/>
  </si>
  <si>
    <t>한평원 교육심포지엄</t>
    <phoneticPr fontId="32" type="noConversion"/>
  </si>
  <si>
    <t>비고</t>
    <phoneticPr fontId="32" type="noConversion"/>
  </si>
  <si>
    <t>비용</t>
    <phoneticPr fontId="32" type="noConversion"/>
  </si>
  <si>
    <t>제목</t>
    <phoneticPr fontId="32" type="noConversion"/>
  </si>
  <si>
    <t>날짜</t>
    <phoneticPr fontId="32" type="noConversion"/>
  </si>
  <si>
    <t>집행완료됨</t>
    <phoneticPr fontId="32" type="noConversion"/>
  </si>
  <si>
    <t>사비지출</t>
    <phoneticPr fontId="32" type="noConversion"/>
  </si>
  <si>
    <t>결제완료</t>
    <phoneticPr fontId="1" type="noConversion"/>
  </si>
  <si>
    <t>결제완료</t>
    <phoneticPr fontId="1" type="noConversion"/>
  </si>
  <si>
    <t>마이보틀</t>
    <phoneticPr fontId="1" type="noConversion"/>
  </si>
  <si>
    <t>결제완료</t>
    <phoneticPr fontId="1" type="noConversion"/>
  </si>
  <si>
    <t>강연자 섭외</t>
    <phoneticPr fontId="1" type="noConversion"/>
  </si>
  <si>
    <t>하상욱섭외비</t>
    <phoneticPr fontId="1" type="noConversion"/>
  </si>
  <si>
    <t>학술팀</t>
    <phoneticPr fontId="1" type="noConversion"/>
  </si>
  <si>
    <t>탱탱볼</t>
    <phoneticPr fontId="1" type="noConversion"/>
  </si>
  <si>
    <t>캔들</t>
    <phoneticPr fontId="1" type="noConversion"/>
  </si>
  <si>
    <t>결제완료</t>
    <phoneticPr fontId="1" type="noConversion"/>
  </si>
  <si>
    <t>예거마이스터 700ml</t>
    <phoneticPr fontId="1" type="noConversion"/>
  </si>
  <si>
    <t>그린애플</t>
    <phoneticPr fontId="1" type="noConversion"/>
  </si>
  <si>
    <t>앱솔루트 어피치</t>
    <phoneticPr fontId="1" type="noConversion"/>
  </si>
  <si>
    <t>깔루아밀크 1000ml</t>
    <phoneticPr fontId="1" type="noConversion"/>
  </si>
  <si>
    <t>결제완료</t>
    <phoneticPr fontId="1" type="noConversion"/>
  </si>
  <si>
    <t>테이블 추가비용</t>
    <phoneticPr fontId="1" type="noConversion"/>
  </si>
  <si>
    <t>주점테이블</t>
    <phoneticPr fontId="1" type="noConversion"/>
  </si>
  <si>
    <t>삼성 천면테이프(48mm*25m)_15개</t>
    <phoneticPr fontId="1" type="noConversion"/>
  </si>
  <si>
    <t>은박지롤</t>
    <phoneticPr fontId="1" type="noConversion"/>
  </si>
  <si>
    <t>결제완료</t>
    <phoneticPr fontId="1" type="noConversion"/>
  </si>
  <si>
    <t>다이소 주사위</t>
    <phoneticPr fontId="1" type="noConversion"/>
  </si>
  <si>
    <t>물티슈(100매 20팩)</t>
    <phoneticPr fontId="1" type="noConversion"/>
  </si>
  <si>
    <t>휴지(30롤 2팩)</t>
    <phoneticPr fontId="1" type="noConversion"/>
  </si>
  <si>
    <t>롯데 PS접시 180mm 10매입</t>
    <phoneticPr fontId="1" type="noConversion"/>
  </si>
  <si>
    <t>종이컵 1000개</t>
    <phoneticPr fontId="1" type="noConversion"/>
  </si>
  <si>
    <t>롯데 나무젓가락 200P</t>
    <phoneticPr fontId="1" type="noConversion"/>
  </si>
  <si>
    <t>롯데 PS접시 250mm 10매입</t>
    <phoneticPr fontId="1" type="noConversion"/>
  </si>
  <si>
    <t>.</t>
    <phoneticPr fontId="1" type="noConversion"/>
  </si>
  <si>
    <t>.</t>
    <phoneticPr fontId="1" type="noConversion"/>
  </si>
  <si>
    <t>생수 2L 24병</t>
    <phoneticPr fontId="1" type="noConversion"/>
  </si>
  <si>
    <t>필라이트 1.6L 피쳐</t>
    <phoneticPr fontId="1" type="noConversion"/>
  </si>
  <si>
    <t>참이슬 640ml</t>
    <phoneticPr fontId="1" type="noConversion"/>
  </si>
  <si>
    <t>필라이트 355ml 캔 박스(24캔)</t>
    <phoneticPr fontId="1" type="noConversion"/>
  </si>
  <si>
    <t>얼음</t>
    <phoneticPr fontId="1" type="noConversion"/>
  </si>
  <si>
    <t>아이스박스</t>
    <phoneticPr fontId="1" type="noConversion"/>
  </si>
  <si>
    <t>계란과자(1kg)</t>
    <phoneticPr fontId="1" type="noConversion"/>
  </si>
  <si>
    <t>미니프레첼(0.8kg)</t>
    <phoneticPr fontId="1" type="noConversion"/>
  </si>
  <si>
    <t>치즈쿠키(1kg)</t>
    <phoneticPr fontId="1" type="noConversion"/>
  </si>
  <si>
    <t>누네띠네(2.5kg)</t>
    <phoneticPr fontId="1" type="noConversion"/>
  </si>
  <si>
    <t>꼬꼬스낵(2kg)</t>
    <phoneticPr fontId="1" type="noConversion"/>
  </si>
  <si>
    <t>떡볶이(1kg)</t>
    <phoneticPr fontId="1" type="noConversion"/>
  </si>
  <si>
    <t>꿀꽈배기(1kg)</t>
    <phoneticPr fontId="1" type="noConversion"/>
  </si>
  <si>
    <t>프레즐(0.9kg)</t>
    <phoneticPr fontId="1" type="noConversion"/>
  </si>
  <si>
    <t>프레첼(2.72kg)</t>
    <phoneticPr fontId="1" type="noConversion"/>
  </si>
  <si>
    <t>고추장불고기</t>
    <phoneticPr fontId="1" type="noConversion"/>
  </si>
  <si>
    <t>돈불고기</t>
    <phoneticPr fontId="1" type="noConversion"/>
  </si>
  <si>
    <t>제육볶음</t>
    <phoneticPr fontId="1" type="noConversion"/>
  </si>
  <si>
    <t>결제완료</t>
    <phoneticPr fontId="1" type="noConversion"/>
  </si>
  <si>
    <t>소세지야채볶음</t>
    <phoneticPr fontId="1" type="noConversion"/>
  </si>
  <si>
    <t>떡볶이</t>
    <phoneticPr fontId="1" type="noConversion"/>
  </si>
  <si>
    <t>친목교류팀</t>
    <phoneticPr fontId="1" type="noConversion"/>
  </si>
  <si>
    <t>롤피씨방</t>
    <phoneticPr fontId="1" type="noConversion"/>
  </si>
  <si>
    <t>체육부선물</t>
    <phoneticPr fontId="1" type="noConversion"/>
  </si>
  <si>
    <t>심판비</t>
    <phoneticPr fontId="1" type="noConversion"/>
  </si>
  <si>
    <t>상금</t>
    <phoneticPr fontId="1" type="noConversion"/>
  </si>
  <si>
    <t>트로피</t>
    <phoneticPr fontId="1" type="noConversion"/>
  </si>
  <si>
    <t>스포츠팀</t>
    <phoneticPr fontId="1" type="noConversion"/>
  </si>
  <si>
    <t>에코백</t>
    <phoneticPr fontId="1" type="noConversion"/>
  </si>
  <si>
    <t>신현희</t>
    <phoneticPr fontId="1" type="noConversion"/>
  </si>
  <si>
    <t>야광봉</t>
    <phoneticPr fontId="1" type="noConversion"/>
  </si>
  <si>
    <t>콘서트</t>
    <phoneticPr fontId="1" type="noConversion"/>
  </si>
  <si>
    <t>사탕</t>
    <phoneticPr fontId="1" type="noConversion"/>
  </si>
  <si>
    <t>토닉워터</t>
    <phoneticPr fontId="1" type="noConversion"/>
  </si>
  <si>
    <t>앱솔루트</t>
    <phoneticPr fontId="1" type="noConversion"/>
  </si>
  <si>
    <t>스탬프</t>
    <phoneticPr fontId="1" type="noConversion"/>
  </si>
  <si>
    <t>비닐롤</t>
    <phoneticPr fontId="1" type="noConversion"/>
  </si>
  <si>
    <t>만남의 광장 판넬</t>
    <phoneticPr fontId="1" type="noConversion"/>
  </si>
  <si>
    <t>인스타용 판넬</t>
    <phoneticPr fontId="1" type="noConversion"/>
  </si>
  <si>
    <t>행거</t>
    <phoneticPr fontId="1" type="noConversion"/>
  </si>
  <si>
    <t>사진첨부</t>
    <phoneticPr fontId="1" type="noConversion"/>
  </si>
  <si>
    <t>네온사인 (사이트 주문)</t>
    <phoneticPr fontId="1" type="noConversion"/>
  </si>
  <si>
    <t>천막부가세</t>
    <phoneticPr fontId="1" type="noConversion"/>
  </si>
  <si>
    <t>의자</t>
    <phoneticPr fontId="1" type="noConversion"/>
  </si>
  <si>
    <t>테이블</t>
    <phoneticPr fontId="1" type="noConversion"/>
  </si>
  <si>
    <t>부스</t>
    <phoneticPr fontId="1" type="noConversion"/>
  </si>
  <si>
    <t>부스팀</t>
    <phoneticPr fontId="1" type="noConversion"/>
  </si>
  <si>
    <t>인형렌탈</t>
    <phoneticPr fontId="1" type="noConversion"/>
  </si>
  <si>
    <t>촬영팀지원</t>
    <phoneticPr fontId="1" type="noConversion"/>
  </si>
  <si>
    <t>렌탈배상</t>
    <phoneticPr fontId="1" type="noConversion"/>
  </si>
  <si>
    <t>추가보험료</t>
    <phoneticPr fontId="1" type="noConversion"/>
  </si>
  <si>
    <t xml:space="preserve">도선기 이혜경 </t>
    <phoneticPr fontId="1" type="noConversion"/>
  </si>
  <si>
    <t>물음료</t>
    <phoneticPr fontId="1" type="noConversion"/>
  </si>
  <si>
    <t>일회용품</t>
    <phoneticPr fontId="1" type="noConversion"/>
  </si>
  <si>
    <t>축구장대여</t>
    <phoneticPr fontId="1" type="noConversion"/>
  </si>
  <si>
    <t>쓰레기봉투</t>
    <phoneticPr fontId="1" type="noConversion"/>
  </si>
  <si>
    <t>간식비</t>
    <phoneticPr fontId="1" type="noConversion"/>
  </si>
  <si>
    <t>주차권</t>
    <phoneticPr fontId="1" type="noConversion"/>
  </si>
  <si>
    <t>렌트택시비</t>
    <phoneticPr fontId="1" type="noConversion"/>
  </si>
  <si>
    <t>청소용역</t>
    <phoneticPr fontId="1" type="noConversion"/>
  </si>
  <si>
    <t>당일잡화비</t>
    <phoneticPr fontId="1" type="noConversion"/>
  </si>
  <si>
    <t>브로셔배송비</t>
    <phoneticPr fontId="1" type="noConversion"/>
  </si>
  <si>
    <t>당일인쇄비</t>
    <phoneticPr fontId="1" type="noConversion"/>
  </si>
  <si>
    <t>당일렌탈비</t>
    <phoneticPr fontId="1" type="noConversion"/>
  </si>
  <si>
    <t>렌터카</t>
    <phoneticPr fontId="1" type="noConversion"/>
  </si>
  <si>
    <t>무대예산</t>
    <phoneticPr fontId="1" type="noConversion"/>
  </si>
  <si>
    <t>현수막</t>
    <phoneticPr fontId="1" type="noConversion"/>
  </si>
  <si>
    <t>포스터발송비2</t>
    <phoneticPr fontId="1" type="noConversion"/>
  </si>
  <si>
    <t>최종포스터</t>
    <phoneticPr fontId="1" type="noConversion"/>
  </si>
  <si>
    <t>도시락</t>
    <phoneticPr fontId="1" type="noConversion"/>
  </si>
  <si>
    <t>브로셔</t>
    <phoneticPr fontId="1" type="noConversion"/>
  </si>
  <si>
    <t>티셔츠 퀵비</t>
    <phoneticPr fontId="1" type="noConversion"/>
  </si>
  <si>
    <t>110-456-817219</t>
    <phoneticPr fontId="1" type="noConversion"/>
  </si>
  <si>
    <t>신한은행</t>
    <phoneticPr fontId="1" type="noConversion"/>
  </si>
  <si>
    <t>김수빈</t>
    <phoneticPr fontId="1" type="noConversion"/>
  </si>
  <si>
    <t>.</t>
    <phoneticPr fontId="1" type="noConversion"/>
  </si>
  <si>
    <t>서포터즈단체티</t>
    <phoneticPr fontId="1" type="noConversion"/>
  </si>
  <si>
    <t> 155 910322 70607</t>
  </si>
  <si>
    <t>하나은행</t>
    <phoneticPr fontId="1" type="noConversion"/>
  </si>
  <si>
    <t>하나은행</t>
    <phoneticPr fontId="1" type="noConversion"/>
  </si>
  <si>
    <t>남성준</t>
    <phoneticPr fontId="1" type="noConversion"/>
  </si>
  <si>
    <t>.</t>
    <phoneticPr fontId="1" type="noConversion"/>
  </si>
  <si>
    <t>.</t>
    <phoneticPr fontId="1" type="noConversion"/>
  </si>
  <si>
    <t>포스터발송비</t>
    <phoneticPr fontId="1" type="noConversion"/>
  </si>
  <si>
    <t xml:space="preserve">436 910100 32107 </t>
    <phoneticPr fontId="1" type="noConversion"/>
  </si>
  <si>
    <t>이지환</t>
    <phoneticPr fontId="1" type="noConversion"/>
  </si>
  <si>
    <t>당일밥버거</t>
    <phoneticPr fontId="1" type="noConversion"/>
  </si>
  <si>
    <t>기타</t>
    <phoneticPr fontId="1" type="noConversion"/>
  </si>
  <si>
    <t>8일,15일,뒷풀이까지</t>
    <phoneticPr fontId="1" type="noConversion"/>
  </si>
  <si>
    <t>교통비미지급분</t>
    <phoneticPr fontId="1" type="noConversion"/>
  </si>
  <si>
    <t>잔액</t>
    <phoneticPr fontId="1" type="noConversion"/>
  </si>
  <si>
    <t>총지출</t>
    <phoneticPr fontId="1" type="noConversion"/>
  </si>
  <si>
    <t>교통비</t>
    <phoneticPr fontId="1" type="noConversion"/>
  </si>
  <si>
    <t>9/2회의</t>
    <phoneticPr fontId="1" type="noConversion"/>
  </si>
  <si>
    <t>총수입</t>
    <phoneticPr fontId="1" type="noConversion"/>
  </si>
  <si>
    <t>간식</t>
    <phoneticPr fontId="1" type="noConversion"/>
  </si>
  <si>
    <t>참가비</t>
    <phoneticPr fontId="1" type="noConversion"/>
  </si>
  <si>
    <t>서포터즈OT</t>
    <phoneticPr fontId="1" type="noConversion"/>
  </si>
  <si>
    <t>전한련재정</t>
    <phoneticPr fontId="1" type="noConversion"/>
  </si>
  <si>
    <t>후원금</t>
    <phoneticPr fontId="1" type="noConversion"/>
  </si>
  <si>
    <t>.</t>
    <phoneticPr fontId="1" type="noConversion"/>
  </si>
  <si>
    <t>교통비</t>
    <phoneticPr fontId="1" type="noConversion"/>
  </si>
  <si>
    <t>임명장</t>
    <phoneticPr fontId="1" type="noConversion"/>
  </si>
  <si>
    <t>간식</t>
    <phoneticPr fontId="1" type="noConversion"/>
  </si>
  <si>
    <t>팀장단OT</t>
    <phoneticPr fontId="1" type="noConversion"/>
  </si>
  <si>
    <t>비고</t>
    <phoneticPr fontId="1" type="noConversion"/>
  </si>
  <si>
    <t>비용</t>
    <phoneticPr fontId="1" type="noConversion"/>
  </si>
  <si>
    <t>가격</t>
    <phoneticPr fontId="1" type="noConversion"/>
  </si>
  <si>
    <t>수량</t>
    <phoneticPr fontId="1" type="noConversion"/>
  </si>
  <si>
    <t>내용</t>
    <phoneticPr fontId="1" type="noConversion"/>
  </si>
  <si>
    <t>*22500</t>
    <phoneticPr fontId="1" type="noConversion"/>
  </si>
  <si>
    <t>*노란색(159800원)의 경우 의장지원비로 결제한후 중앙재정에서 지원을 받아 지출금액합산에서 제외하였으며 다른 통장을 통해 이월되었다.</t>
    <phoneticPr fontId="1" type="noConversion"/>
  </si>
  <si>
    <t>합계 총 39844원 이월되었음.</t>
    <phoneticPr fontId="1" type="noConversion"/>
  </si>
  <si>
    <t>오차 856원.</t>
    <phoneticPr fontId="1" type="noConversion"/>
  </si>
  <si>
    <t>*현금지급이 대다수였꼬 영수증 증빙분실의 경우 2-3건 정도 되었다.</t>
    <phoneticPr fontId="1" type="noConversion"/>
  </si>
  <si>
    <t>기타 6건</t>
    <phoneticPr fontId="1" type="noConversion"/>
  </si>
  <si>
    <t xml:space="preserve">*확인된 교통비 송금 내역은 1668750원으로, 기재된 2463850원의 송금내역보다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</si>
</sst>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9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1"/>
      <color rgb="FF9C0006"/>
      <name val="Calibri"/>
      <family val="2"/>
      <charset val="129"/>
      <scheme val="minor"/>
    </font>
    <font>
      <sz val="11"/>
      <color rgb="FF3F3F76"/>
      <name val="Calibri"/>
      <family val="2"/>
      <charset val="129"/>
      <scheme val="minor"/>
    </font>
    <font>
      <sz val="11"/>
      <color theme="0"/>
      <name val="Calibri"/>
      <family val="2"/>
      <charset val="129"/>
      <scheme val="minor"/>
    </font>
    <font>
      <sz val="10"/>
      <color theme="1"/>
      <name val="Calibri"/>
      <family val="3"/>
      <charset val="129"/>
      <scheme val="minor"/>
    </font>
    <font>
      <sz val="10"/>
      <color theme="1"/>
      <name val="Calibri"/>
      <family val="2"/>
      <charset val="129"/>
      <scheme val="minor"/>
    </font>
    <font>
      <sz val="10"/>
      <color theme="1"/>
      <name val="Cambria"/>
      <family val="3"/>
      <charset val="129"/>
      <scheme val="major"/>
    </font>
    <font>
      <b/>
      <sz val="14"/>
      <color theme="1"/>
      <name val="Cambria"/>
      <family val="3"/>
      <charset val="129"/>
      <scheme val="major"/>
    </font>
    <font>
      <sz val="8"/>
      <color rgb="FFFF0000"/>
      <name val="나눔바른고딕"/>
      <family val="3"/>
      <charset val="129"/>
    </font>
    <font>
      <b/>
      <sz val="8"/>
      <color rgb="FFFF0000"/>
      <name val="나눔바른고딕"/>
      <family val="3"/>
      <charset val="129"/>
    </font>
    <font>
      <sz val="8"/>
      <color theme="1"/>
      <name val="나눔바른고딕"/>
      <family val="3"/>
      <charset val="129"/>
    </font>
    <font>
      <sz val="10"/>
      <name val="Calibri"/>
      <family val="3"/>
      <charset val="129"/>
      <scheme val="minor"/>
    </font>
    <font>
      <b/>
      <sz val="10"/>
      <color theme="1"/>
      <name val="Calibri"/>
      <family val="3"/>
      <charset val="129"/>
      <scheme val="minor"/>
    </font>
    <font>
      <b/>
      <sz val="10"/>
      <name val="Calibri"/>
      <family val="3"/>
      <charset val="129"/>
      <scheme val="minor"/>
    </font>
    <font>
      <b/>
      <sz val="11"/>
      <name val="Calibri"/>
      <family val="3"/>
      <charset val="129"/>
      <scheme val="minor"/>
    </font>
    <font>
      <sz val="10"/>
      <color rgb="FF9C0006"/>
      <name val="Calibri"/>
      <family val="2"/>
      <charset val="129"/>
      <scheme val="minor"/>
    </font>
    <font>
      <sz val="10"/>
      <color rgb="FF9C0006"/>
      <name val="Calibri"/>
      <family val="3"/>
      <charset val="129"/>
      <scheme val="minor"/>
    </font>
    <font>
      <sz val="10"/>
      <color rgb="FF002060"/>
      <name val="Calibri"/>
      <family val="3"/>
      <charset val="129"/>
      <scheme val="minor"/>
    </font>
    <font>
      <sz val="10"/>
      <color rgb="FF3F3F76"/>
      <name val="Calibri"/>
      <family val="2"/>
      <charset val="129"/>
      <scheme val="minor"/>
    </font>
    <font>
      <sz val="10"/>
      <color rgb="FF3F3F76"/>
      <name val="Calibri"/>
      <family val="3"/>
      <charset val="129"/>
      <scheme val="minor"/>
    </font>
    <font>
      <b/>
      <sz val="8"/>
      <color theme="1"/>
      <name val="나눔바른고딕"/>
      <family val="3"/>
      <charset val="129"/>
    </font>
    <font>
      <sz val="11"/>
      <color rgb="FF006100"/>
      <name val="Calibri"/>
      <family val="2"/>
      <charset val="129"/>
      <scheme val="minor"/>
    </font>
    <font>
      <sz val="10"/>
      <color rgb="FFFF0000"/>
      <name val="Calibri"/>
      <family val="3"/>
      <charset val="129"/>
      <scheme val="minor"/>
    </font>
    <font>
      <b/>
      <sz val="8"/>
      <color theme="1"/>
      <name val="Cambria"/>
      <family val="3"/>
      <charset val="129"/>
      <scheme val="major"/>
    </font>
    <font>
      <sz val="10"/>
      <color rgb="FF006100"/>
      <name val="Calibri"/>
      <family val="2"/>
      <charset val="129"/>
      <scheme val="minor"/>
    </font>
    <font>
      <sz val="10"/>
      <color rgb="FF006100"/>
      <name val="Calibri"/>
      <family val="3"/>
      <charset val="129"/>
      <scheme val="minor"/>
    </font>
    <font>
      <sz val="9"/>
      <color rgb="FF006100"/>
      <name val="Calibri"/>
      <family val="3"/>
      <charset val="129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3"/>
      <charset val="129"/>
      <scheme val="minor"/>
    </font>
    <font>
      <sz val="11"/>
      <color rgb="FFFF0000"/>
      <name val="Calibri"/>
      <family val="2"/>
      <charset val="129"/>
      <scheme val="minor"/>
    </font>
    <font>
      <sz val="11"/>
      <name val="Calibri"/>
      <family val="2"/>
      <charset val="129"/>
      <scheme val="minor"/>
    </font>
    <font>
      <sz val="10"/>
      <color rgb="FF666666"/>
      <name val="954102_10"/>
      <family val="2"/>
    </font>
    <font>
      <sz val="9"/>
      <color rgb="FF666666"/>
      <name val="돋움"/>
      <family val="3"/>
      <charset val="129"/>
    </font>
    <font>
      <sz val="11"/>
      <color rgb="FF000000"/>
      <name val="Calibri"/>
      <family val="3"/>
      <charset val="129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0" fillId="0" borderId="0"/>
  </cellStyleXfs>
  <cellXfs count="90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7" borderId="5" xfId="6" applyFont="1" applyBorder="1" applyAlignment="1">
      <alignment horizontal="center" vertical="center"/>
    </xf>
    <xf numFmtId="0" fontId="7" fillId="8" borderId="5" xfId="7" applyFont="1" applyBorder="1" applyAlignment="1">
      <alignment horizontal="center" vertical="center"/>
    </xf>
    <xf numFmtId="0" fontId="7" fillId="5" borderId="5" xfId="4" applyFont="1" applyBorder="1" applyAlignment="1">
      <alignment horizontal="center" vertical="center"/>
    </xf>
    <xf numFmtId="0" fontId="7" fillId="6" borderId="5" xfId="5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7" borderId="18" xfId="6" applyFont="1" applyBorder="1" applyAlignment="1">
      <alignment horizontal="center" vertical="center"/>
    </xf>
    <xf numFmtId="0" fontId="7" fillId="8" borderId="18" xfId="7" applyFont="1" applyBorder="1" applyAlignment="1">
      <alignment horizontal="center" vertical="center"/>
    </xf>
    <xf numFmtId="0" fontId="7" fillId="5" borderId="18" xfId="4" applyFont="1" applyBorder="1" applyAlignment="1">
      <alignment horizontal="center" vertical="center"/>
    </xf>
    <xf numFmtId="0" fontId="7" fillId="6" borderId="18" xfId="5" applyFont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4" borderId="9" xfId="3" applyFont="1" applyBorder="1" applyAlignment="1">
      <alignment horizontal="center" vertical="center"/>
    </xf>
    <xf numFmtId="0" fontId="14" fillId="4" borderId="10" xfId="3" applyFont="1" applyBorder="1" applyAlignment="1">
      <alignment horizontal="center" vertical="center"/>
    </xf>
    <xf numFmtId="0" fontId="14" fillId="4" borderId="11" xfId="3" applyFont="1" applyBorder="1" applyAlignment="1">
      <alignment horizontal="center" vertical="center"/>
    </xf>
    <xf numFmtId="0" fontId="14" fillId="4" borderId="0" xfId="3" applyFont="1" applyAlignment="1">
      <alignment horizontal="center" vertical="center"/>
    </xf>
    <xf numFmtId="0" fontId="17" fillId="9" borderId="10" xfId="8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6" fillId="4" borderId="2" xfId="3" applyFont="1" applyBorder="1" applyAlignment="1">
      <alignment vertical="center"/>
    </xf>
    <xf numFmtId="0" fontId="4" fillId="2" borderId="5" xfId="1" applyBorder="1" applyAlignment="1">
      <alignment horizontal="center" vertical="center"/>
    </xf>
    <xf numFmtId="0" fontId="18" fillId="2" borderId="5" xfId="1" applyFont="1" applyBorder="1" applyAlignment="1">
      <alignment horizontal="center" vertical="center"/>
    </xf>
    <xf numFmtId="0" fontId="19" fillId="2" borderId="5" xfId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3" borderId="1" xfId="2" applyFont="1" applyAlignment="1">
      <alignment horizontal="center" vertical="center"/>
    </xf>
    <xf numFmtId="0" fontId="22" fillId="3" borderId="1" xfId="2" applyFont="1" applyAlignment="1">
      <alignment horizontal="center" vertical="center"/>
    </xf>
    <xf numFmtId="3" fontId="13" fillId="0" borderId="3" xfId="0" applyNumberFormat="1" applyFont="1" applyBorder="1" applyAlignment="1">
      <alignment horizontal="left" vertical="center"/>
    </xf>
    <xf numFmtId="0" fontId="8" fillId="8" borderId="5" xfId="7" applyFont="1" applyBorder="1" applyAlignment="1">
      <alignment horizontal="center" vertical="center"/>
    </xf>
    <xf numFmtId="0" fontId="23" fillId="0" borderId="4" xfId="0" applyFont="1" applyBorder="1" applyAlignment="1">
      <alignment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27" fillId="10" borderId="5" xfId="9" applyFont="1" applyBorder="1" applyAlignment="1">
      <alignment horizontal="center" vertical="center"/>
    </xf>
    <xf numFmtId="0" fontId="28" fillId="10" borderId="5" xfId="9" applyFont="1" applyBorder="1" applyAlignment="1">
      <alignment horizontal="center" vertical="center"/>
    </xf>
    <xf numFmtId="0" fontId="28" fillId="10" borderId="18" xfId="9" applyFont="1" applyBorder="1" applyAlignment="1">
      <alignment horizontal="center" vertical="center"/>
    </xf>
    <xf numFmtId="0" fontId="29" fillId="10" borderId="3" xfId="9" applyFont="1" applyBorder="1" applyAlignment="1">
      <alignment vertical="center" wrapText="1"/>
    </xf>
    <xf numFmtId="0" fontId="29" fillId="10" borderId="3" xfId="9" applyFont="1" applyBorder="1" applyAlignment="1">
      <alignment vertical="center"/>
    </xf>
    <xf numFmtId="0" fontId="30" fillId="0" borderId="0" xfId="10"/>
    <xf numFmtId="0" fontId="30" fillId="11" borderId="0" xfId="10" applyFill="1"/>
    <xf numFmtId="0" fontId="31" fillId="0" borderId="0" xfId="10" applyFont="1"/>
    <xf numFmtId="0" fontId="30" fillId="0" borderId="0" xfId="10" applyAlignment="1">
      <alignment horizontal="center"/>
    </xf>
    <xf numFmtId="0" fontId="31" fillId="0" borderId="0" xfId="10" applyFont="1" applyAlignment="1">
      <alignment horizontal="center"/>
    </xf>
    <xf numFmtId="0" fontId="30" fillId="0" borderId="0" xfId="10" applyAlignment="1">
      <alignment horizontal="left"/>
    </xf>
    <xf numFmtId="3" fontId="0" fillId="0" borderId="0" xfId="0" applyNumberFormat="1">
      <alignment vertical="center"/>
    </xf>
    <xf numFmtId="164" fontId="0" fillId="0" borderId="0" xfId="0" applyNumberFormat="1">
      <alignment vertical="center"/>
    </xf>
    <xf numFmtId="0" fontId="0" fillId="0" borderId="0" xfId="0" applyFill="1" applyBorder="1">
      <alignment vertical="center"/>
    </xf>
    <xf numFmtId="164" fontId="0" fillId="0" borderId="0" xfId="0" applyNumberFormat="1" applyFill="1" applyBorder="1">
      <alignment vertical="center"/>
    </xf>
    <xf numFmtId="0" fontId="0" fillId="0" borderId="0" xfId="0" applyBorder="1">
      <alignment vertical="center"/>
    </xf>
    <xf numFmtId="164" fontId="0" fillId="0" borderId="0" xfId="0" applyNumberFormat="1" applyBorder="1">
      <alignment vertical="center"/>
    </xf>
    <xf numFmtId="3" fontId="0" fillId="0" borderId="0" xfId="0" applyNumberFormat="1" applyBorder="1">
      <alignment vertical="center"/>
    </xf>
    <xf numFmtId="3" fontId="0" fillId="0" borderId="0" xfId="0" applyNumberFormat="1" applyFill="1" applyBorder="1">
      <alignment vertical="center"/>
    </xf>
    <xf numFmtId="0" fontId="0" fillId="0" borderId="21" xfId="0" applyBorder="1">
      <alignment vertical="center"/>
    </xf>
    <xf numFmtId="164" fontId="0" fillId="12" borderId="0" xfId="0" applyNumberFormat="1" applyFill="1" applyBorder="1">
      <alignment vertical="center"/>
    </xf>
    <xf numFmtId="164" fontId="33" fillId="0" borderId="0" xfId="0" applyNumberFormat="1" applyFont="1" applyBorder="1">
      <alignment vertical="center"/>
    </xf>
    <xf numFmtId="164" fontId="33" fillId="0" borderId="0" xfId="0" applyNumberFormat="1" applyFont="1" applyFill="1" applyBorder="1">
      <alignment vertical="center"/>
    </xf>
    <xf numFmtId="164" fontId="33" fillId="0" borderId="0" xfId="0" applyNumberFormat="1" applyFont="1">
      <alignment vertical="center"/>
    </xf>
    <xf numFmtId="164" fontId="0" fillId="12" borderId="0" xfId="0" applyNumberFormat="1" applyFill="1">
      <alignment vertical="center"/>
    </xf>
    <xf numFmtId="164" fontId="34" fillId="12" borderId="0" xfId="0" applyNumberFormat="1" applyFont="1" applyFill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164" fontId="37" fillId="0" borderId="0" xfId="0" applyNumberFormat="1" applyFont="1">
      <alignment vertical="center"/>
    </xf>
    <xf numFmtId="0" fontId="30" fillId="12" borderId="0" xfId="10" applyFill="1"/>
    <xf numFmtId="0" fontId="31" fillId="12" borderId="0" xfId="10" applyFont="1" applyFill="1"/>
    <xf numFmtId="0" fontId="38" fillId="11" borderId="0" xfId="10" applyFont="1" applyFill="1"/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1">
    <cellStyle name="20% - 강조색1" xfId="4" builtinId="30"/>
    <cellStyle name="20% - 강조색2" xfId="5" builtinId="34"/>
    <cellStyle name="20% - 강조색3" xfId="6" builtinId="38"/>
    <cellStyle name="20% - 강조색4" xfId="7" builtinId="42"/>
    <cellStyle name="60% - 강조색5" xfId="8" builtinId="48"/>
    <cellStyle name="강조색1" xfId="3" builtinId="29"/>
    <cellStyle name="나쁨" xfId="1" builtinId="27"/>
    <cellStyle name="입력" xfId="2" builtinId="20"/>
    <cellStyle name="좋음" xfId="9" builtinId="26"/>
    <cellStyle name="표준" xfId="0" builtinId="0"/>
    <cellStyle name="표준 2" xfId="10" xr:uid="{00000000-0005-0000-0000-00000A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맑은 고딕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맑은 고딕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맑은 고딕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맑은 고딕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맑은 고딕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맑은 고딕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맑은 고딕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medium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맑은 고딕"/>
        <scheme val="minor"/>
      </font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맑은 고딕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표1" displayName="표1" ref="A2:G375" totalsRowCount="1" headerRowDxfId="19" dataDxfId="17" totalsRowDxfId="15" headerRowBorderDxfId="18" tableBorderDxfId="16" totalsRowBorderDxfId="14" headerRowCellStyle="강조색1" dataCellStyle="표준">
  <autoFilter ref="A2:G374" xr:uid="{00000000-0009-0000-0100-000001000000}"/>
  <tableColumns count="7">
    <tableColumn id="1" xr3:uid="{00000000-0010-0000-0000-000001000000}" name="거래일자" dataDxfId="13" totalsRowDxfId="12" dataCellStyle="표준"/>
    <tableColumn id="2" xr3:uid="{00000000-0010-0000-0000-000002000000}" name="분류" dataDxfId="11" totalsRowDxfId="10" dataCellStyle="표준"/>
    <tableColumn id="3" xr3:uid="{00000000-0010-0000-0000-000003000000}" name="적요" totalsRowFunction="count" dataDxfId="9" totalsRowDxfId="8" dataCellStyle="표준"/>
    <tableColumn id="4" xr3:uid="{00000000-0010-0000-0000-000004000000}" name="출금액" totalsRowFunction="sum" dataDxfId="7" totalsRowDxfId="6" dataCellStyle="표준"/>
    <tableColumn id="5" xr3:uid="{00000000-0010-0000-0000-000005000000}" name="입금액" totalsRowFunction="sum" dataDxfId="5" totalsRowDxfId="4" dataCellStyle="표준"/>
    <tableColumn id="6" xr3:uid="{00000000-0010-0000-0000-000006000000}" name="잔액" dataDxfId="3" totalsRowDxfId="2" dataCellStyle="표준"/>
    <tableColumn id="7" xr3:uid="{00000000-0010-0000-0000-000007000000}" name="비고" dataDxfId="1" totalsRowDxfId="0" dataCellStyle="표준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3"/>
  <sheetViews>
    <sheetView tabSelected="1" topLeftCell="A364" zoomScaleNormal="100" workbookViewId="0">
      <selection activeCell="G375" sqref="G375"/>
    </sheetView>
  </sheetViews>
  <sheetFormatPr defaultColWidth="8.7265625" defaultRowHeight="12.5"/>
  <cols>
    <col min="1" max="1" width="11.6328125" style="1" customWidth="1"/>
    <col min="2" max="2" width="14.6328125" style="1" customWidth="1"/>
    <col min="3" max="3" width="16.6328125" style="1" customWidth="1"/>
    <col min="4" max="5" width="10.7265625" style="1" bestFit="1" customWidth="1"/>
    <col min="6" max="6" width="10.1796875" style="1" bestFit="1" customWidth="1"/>
    <col min="7" max="7" width="29.453125" style="1" bestFit="1" customWidth="1"/>
    <col min="8" max="8" width="55.08984375" style="2" customWidth="1"/>
    <col min="9" max="16384" width="8.7265625" style="1"/>
  </cols>
  <sheetData>
    <row r="1" spans="1:8" ht="18" thickBot="1">
      <c r="A1" s="81" t="s">
        <v>276</v>
      </c>
      <c r="B1" s="82"/>
      <c r="C1" s="82"/>
      <c r="D1" s="82"/>
      <c r="E1" s="82"/>
      <c r="F1" s="82"/>
      <c r="G1" s="83"/>
      <c r="H1" s="15"/>
    </row>
    <row r="2" spans="1:8" s="29" customFormat="1" ht="15" thickBot="1">
      <c r="A2" s="26" t="s">
        <v>0</v>
      </c>
      <c r="B2" s="30" t="s">
        <v>302</v>
      </c>
      <c r="C2" s="27" t="s">
        <v>1</v>
      </c>
      <c r="D2" s="27" t="s">
        <v>2</v>
      </c>
      <c r="E2" s="27" t="s">
        <v>3</v>
      </c>
      <c r="F2" s="27" t="s">
        <v>4</v>
      </c>
      <c r="G2" s="28" t="s">
        <v>5</v>
      </c>
      <c r="H2" s="35"/>
    </row>
    <row r="3" spans="1:8" ht="13">
      <c r="A3" s="16" t="s">
        <v>6</v>
      </c>
      <c r="B3" s="8" t="s">
        <v>318</v>
      </c>
      <c r="C3" s="8" t="s">
        <v>277</v>
      </c>
      <c r="D3" s="8">
        <v>0</v>
      </c>
      <c r="E3" s="8">
        <v>1970010</v>
      </c>
      <c r="F3" s="8">
        <v>1970010</v>
      </c>
      <c r="G3" s="17"/>
      <c r="H3" s="3"/>
    </row>
    <row r="4" spans="1:8" ht="13">
      <c r="A4" s="18" t="s">
        <v>8</v>
      </c>
      <c r="B4" s="9" t="s">
        <v>319</v>
      </c>
      <c r="C4" s="9" t="s">
        <v>9</v>
      </c>
      <c r="D4" s="9">
        <v>726000</v>
      </c>
      <c r="E4" s="9">
        <v>0</v>
      </c>
      <c r="F4" s="9">
        <v>1244010</v>
      </c>
      <c r="G4" s="19" t="s">
        <v>278</v>
      </c>
      <c r="H4" s="4"/>
    </row>
    <row r="5" spans="1:8" ht="13">
      <c r="A5" s="18" t="s">
        <v>10</v>
      </c>
      <c r="B5" s="9" t="s">
        <v>350</v>
      </c>
      <c r="C5" s="9" t="s">
        <v>11</v>
      </c>
      <c r="D5" s="9">
        <v>112000</v>
      </c>
      <c r="E5" s="9">
        <v>0</v>
      </c>
      <c r="F5" s="9">
        <v>1132010</v>
      </c>
      <c r="G5" s="19" t="s">
        <v>12</v>
      </c>
      <c r="H5" s="6"/>
    </row>
    <row r="6" spans="1:8" ht="13">
      <c r="A6" s="18" t="s">
        <v>13</v>
      </c>
      <c r="B6" s="9" t="s">
        <v>303</v>
      </c>
      <c r="C6" s="9" t="s">
        <v>14</v>
      </c>
      <c r="D6" s="9">
        <v>0</v>
      </c>
      <c r="E6" s="9">
        <v>1</v>
      </c>
      <c r="F6" s="9">
        <v>1132011</v>
      </c>
      <c r="G6" s="19"/>
      <c r="H6" s="3"/>
    </row>
    <row r="7" spans="1:8" ht="13">
      <c r="A7" s="18" t="s">
        <v>13</v>
      </c>
      <c r="B7" s="9" t="s">
        <v>320</v>
      </c>
      <c r="C7" s="9" t="s">
        <v>15</v>
      </c>
      <c r="D7" s="9">
        <v>14400</v>
      </c>
      <c r="E7" s="9">
        <v>0</v>
      </c>
      <c r="F7" s="9">
        <v>1117611</v>
      </c>
      <c r="G7" s="19" t="s">
        <v>16</v>
      </c>
      <c r="H7" s="3"/>
    </row>
    <row r="8" spans="1:8" ht="13">
      <c r="A8" s="18" t="s">
        <v>13</v>
      </c>
      <c r="B8" s="9" t="s">
        <v>320</v>
      </c>
      <c r="C8" s="39" t="s">
        <v>17</v>
      </c>
      <c r="D8" s="39">
        <v>13800</v>
      </c>
      <c r="E8" s="9">
        <v>0</v>
      </c>
      <c r="F8" s="9">
        <v>1103811</v>
      </c>
      <c r="G8" s="19" t="s">
        <v>16</v>
      </c>
      <c r="H8" s="3"/>
    </row>
    <row r="9" spans="1:8" ht="13">
      <c r="A9" s="18" t="s">
        <v>13</v>
      </c>
      <c r="B9" s="9" t="s">
        <v>320</v>
      </c>
      <c r="C9" s="9" t="s">
        <v>18</v>
      </c>
      <c r="D9" s="9">
        <v>25600</v>
      </c>
      <c r="E9" s="9">
        <v>0</v>
      </c>
      <c r="F9" s="9">
        <v>1078211</v>
      </c>
      <c r="G9" s="19" t="s">
        <v>16</v>
      </c>
      <c r="H9" s="3"/>
    </row>
    <row r="10" spans="1:8" ht="13">
      <c r="A10" s="18" t="s">
        <v>13</v>
      </c>
      <c r="B10" s="9" t="s">
        <v>320</v>
      </c>
      <c r="C10" s="9" t="s">
        <v>19</v>
      </c>
      <c r="D10" s="9">
        <v>72400</v>
      </c>
      <c r="E10" s="9">
        <v>0</v>
      </c>
      <c r="F10" s="9">
        <v>1005811</v>
      </c>
      <c r="G10" s="19" t="s">
        <v>16</v>
      </c>
      <c r="H10" s="3"/>
    </row>
    <row r="11" spans="1:8" ht="13">
      <c r="A11" s="18" t="s">
        <v>13</v>
      </c>
      <c r="B11" s="9" t="s">
        <v>320</v>
      </c>
      <c r="C11" s="9" t="s">
        <v>20</v>
      </c>
      <c r="D11" s="9">
        <v>51600</v>
      </c>
      <c r="E11" s="9">
        <v>0</v>
      </c>
      <c r="F11" s="9">
        <v>954211</v>
      </c>
      <c r="G11" s="19" t="s">
        <v>16</v>
      </c>
      <c r="H11" s="3"/>
    </row>
    <row r="12" spans="1:8" ht="13">
      <c r="A12" s="18" t="s">
        <v>13</v>
      </c>
      <c r="B12" s="9" t="s">
        <v>320</v>
      </c>
      <c r="C12" s="39" t="s">
        <v>21</v>
      </c>
      <c r="D12" s="39">
        <v>25200</v>
      </c>
      <c r="E12" s="9">
        <v>0</v>
      </c>
      <c r="F12" s="9">
        <v>929011</v>
      </c>
      <c r="G12" s="19" t="s">
        <v>16</v>
      </c>
      <c r="H12" s="3"/>
    </row>
    <row r="13" spans="1:8" ht="13">
      <c r="A13" s="18" t="s">
        <v>13</v>
      </c>
      <c r="B13" s="9" t="s">
        <v>320</v>
      </c>
      <c r="C13" s="9" t="s">
        <v>22</v>
      </c>
      <c r="D13" s="9">
        <v>20200</v>
      </c>
      <c r="E13" s="9">
        <v>0</v>
      </c>
      <c r="F13" s="9">
        <v>908811</v>
      </c>
      <c r="G13" s="19" t="s">
        <v>16</v>
      </c>
      <c r="H13" s="3"/>
    </row>
    <row r="14" spans="1:8" ht="13">
      <c r="A14" s="18" t="s">
        <v>13</v>
      </c>
      <c r="B14" s="9" t="s">
        <v>320</v>
      </c>
      <c r="C14" s="9" t="s">
        <v>23</v>
      </c>
      <c r="D14" s="9">
        <v>47400</v>
      </c>
      <c r="E14" s="9">
        <v>0</v>
      </c>
      <c r="F14" s="9">
        <v>861411</v>
      </c>
      <c r="G14" s="19" t="s">
        <v>16</v>
      </c>
      <c r="H14" s="3"/>
    </row>
    <row r="15" spans="1:8" ht="13">
      <c r="A15" s="18" t="s">
        <v>13</v>
      </c>
      <c r="B15" s="9" t="s">
        <v>320</v>
      </c>
      <c r="C15" s="9" t="s">
        <v>24</v>
      </c>
      <c r="D15" s="9">
        <v>75000</v>
      </c>
      <c r="E15" s="9">
        <v>0</v>
      </c>
      <c r="F15" s="9">
        <v>786411</v>
      </c>
      <c r="G15" s="19" t="s">
        <v>16</v>
      </c>
      <c r="H15" s="3"/>
    </row>
    <row r="16" spans="1:8" ht="13">
      <c r="A16" s="18" t="s">
        <v>13</v>
      </c>
      <c r="B16" s="9" t="s">
        <v>320</v>
      </c>
      <c r="C16" s="39" t="s">
        <v>23</v>
      </c>
      <c r="D16" s="39">
        <v>47100</v>
      </c>
      <c r="E16" s="9">
        <v>0</v>
      </c>
      <c r="F16" s="9">
        <v>739311</v>
      </c>
      <c r="G16" s="19" t="s">
        <v>25</v>
      </c>
      <c r="H16" s="3"/>
    </row>
    <row r="17" spans="1:8" ht="13">
      <c r="A17" s="18" t="s">
        <v>13</v>
      </c>
      <c r="B17" s="9" t="s">
        <v>320</v>
      </c>
      <c r="C17" s="9" t="s">
        <v>18</v>
      </c>
      <c r="D17" s="9">
        <v>31900</v>
      </c>
      <c r="E17" s="9">
        <v>0</v>
      </c>
      <c r="F17" s="9">
        <v>707411</v>
      </c>
      <c r="G17" s="19" t="s">
        <v>25</v>
      </c>
      <c r="H17" s="3"/>
    </row>
    <row r="18" spans="1:8" ht="13">
      <c r="A18" s="18" t="s">
        <v>13</v>
      </c>
      <c r="B18" s="9" t="s">
        <v>320</v>
      </c>
      <c r="C18" s="9" t="s">
        <v>20</v>
      </c>
      <c r="D18" s="9">
        <v>51600</v>
      </c>
      <c r="E18" s="9">
        <v>0</v>
      </c>
      <c r="F18" s="9">
        <v>655811</v>
      </c>
      <c r="G18" s="19" t="s">
        <v>25</v>
      </c>
      <c r="H18" s="3"/>
    </row>
    <row r="19" spans="1:8" ht="13">
      <c r="A19" s="18" t="s">
        <v>26</v>
      </c>
      <c r="B19" s="9" t="s">
        <v>320</v>
      </c>
      <c r="C19" s="9" t="s">
        <v>27</v>
      </c>
      <c r="D19" s="9">
        <v>0</v>
      </c>
      <c r="E19" s="39">
        <v>13800</v>
      </c>
      <c r="F19" s="9">
        <v>669611</v>
      </c>
      <c r="G19" s="19" t="s">
        <v>28</v>
      </c>
      <c r="H19" s="3"/>
    </row>
    <row r="20" spans="1:8" ht="13">
      <c r="A20" s="18" t="s">
        <v>26</v>
      </c>
      <c r="B20" s="9" t="s">
        <v>320</v>
      </c>
      <c r="C20" s="9" t="s">
        <v>27</v>
      </c>
      <c r="D20" s="9">
        <v>0</v>
      </c>
      <c r="E20" s="39">
        <v>25200</v>
      </c>
      <c r="F20" s="9">
        <v>694811</v>
      </c>
      <c r="G20" s="19" t="s">
        <v>29</v>
      </c>
      <c r="H20" s="3"/>
    </row>
    <row r="21" spans="1:8" ht="13">
      <c r="A21" s="18" t="s">
        <v>26</v>
      </c>
      <c r="B21" s="9" t="s">
        <v>320</v>
      </c>
      <c r="C21" s="9" t="s">
        <v>27</v>
      </c>
      <c r="D21" s="9">
        <v>0</v>
      </c>
      <c r="E21" s="39">
        <v>47100</v>
      </c>
      <c r="F21" s="9">
        <v>741911</v>
      </c>
      <c r="G21" s="19" t="s">
        <v>30</v>
      </c>
      <c r="H21" s="3"/>
    </row>
    <row r="22" spans="1:8" ht="13">
      <c r="A22" s="18" t="s">
        <v>31</v>
      </c>
      <c r="B22" s="9" t="s">
        <v>346</v>
      </c>
      <c r="C22" s="9" t="s">
        <v>32</v>
      </c>
      <c r="D22" s="9">
        <v>0</v>
      </c>
      <c r="E22" s="9">
        <v>15000</v>
      </c>
      <c r="F22" s="9">
        <v>756911</v>
      </c>
      <c r="G22" s="19" t="s">
        <v>33</v>
      </c>
      <c r="H22" s="5"/>
    </row>
    <row r="23" spans="1:8" ht="13">
      <c r="A23" s="18" t="s">
        <v>31</v>
      </c>
      <c r="B23" s="9" t="s">
        <v>346</v>
      </c>
      <c r="C23" s="9" t="s">
        <v>34</v>
      </c>
      <c r="D23" s="9">
        <v>0</v>
      </c>
      <c r="E23" s="9">
        <v>15000</v>
      </c>
      <c r="F23" s="9">
        <v>771911</v>
      </c>
      <c r="G23" s="19" t="s">
        <v>33</v>
      </c>
      <c r="H23" s="3"/>
    </row>
    <row r="24" spans="1:8" ht="13">
      <c r="A24" s="18" t="s">
        <v>31</v>
      </c>
      <c r="B24" s="9" t="s">
        <v>346</v>
      </c>
      <c r="C24" s="9" t="s">
        <v>35</v>
      </c>
      <c r="D24" s="9">
        <v>0</v>
      </c>
      <c r="E24" s="9">
        <v>15000</v>
      </c>
      <c r="F24" s="9">
        <v>786911</v>
      </c>
      <c r="G24" s="19" t="s">
        <v>33</v>
      </c>
      <c r="H24" s="3"/>
    </row>
    <row r="25" spans="1:8" ht="13">
      <c r="A25" s="18" t="s">
        <v>31</v>
      </c>
      <c r="B25" s="9" t="s">
        <v>346</v>
      </c>
      <c r="C25" s="9" t="s">
        <v>36</v>
      </c>
      <c r="D25" s="9">
        <v>0</v>
      </c>
      <c r="E25" s="9">
        <v>15000</v>
      </c>
      <c r="F25" s="9">
        <v>801911</v>
      </c>
      <c r="G25" s="19" t="s">
        <v>33</v>
      </c>
      <c r="H25" s="3"/>
    </row>
    <row r="26" spans="1:8" ht="13">
      <c r="A26" s="18" t="s">
        <v>31</v>
      </c>
      <c r="B26" s="9" t="s">
        <v>346</v>
      </c>
      <c r="C26" s="9" t="s">
        <v>37</v>
      </c>
      <c r="D26" s="9">
        <v>0</v>
      </c>
      <c r="E26" s="9">
        <v>15000</v>
      </c>
      <c r="F26" s="9">
        <v>816911</v>
      </c>
      <c r="G26" s="19" t="s">
        <v>33</v>
      </c>
      <c r="H26" s="3"/>
    </row>
    <row r="27" spans="1:8" ht="13">
      <c r="A27" s="18" t="s">
        <v>31</v>
      </c>
      <c r="B27" s="9" t="s">
        <v>346</v>
      </c>
      <c r="C27" s="9" t="s">
        <v>38</v>
      </c>
      <c r="D27" s="9">
        <v>0</v>
      </c>
      <c r="E27" s="9">
        <v>15000</v>
      </c>
      <c r="F27" s="9">
        <v>831911</v>
      </c>
      <c r="G27" s="19" t="s">
        <v>33</v>
      </c>
      <c r="H27" s="3"/>
    </row>
    <row r="28" spans="1:8" ht="13">
      <c r="A28" s="18" t="s">
        <v>31</v>
      </c>
      <c r="B28" s="9" t="s">
        <v>346</v>
      </c>
      <c r="C28" s="9" t="s">
        <v>39</v>
      </c>
      <c r="D28" s="9">
        <v>0</v>
      </c>
      <c r="E28" s="9">
        <v>15000</v>
      </c>
      <c r="F28" s="9">
        <v>846911</v>
      </c>
      <c r="G28" s="19" t="s">
        <v>33</v>
      </c>
      <c r="H28" s="3"/>
    </row>
    <row r="29" spans="1:8" ht="13">
      <c r="A29" s="18" t="s">
        <v>31</v>
      </c>
      <c r="B29" s="9" t="s">
        <v>346</v>
      </c>
      <c r="C29" s="9" t="s">
        <v>321</v>
      </c>
      <c r="D29" s="9">
        <v>0</v>
      </c>
      <c r="E29" s="9">
        <v>15000</v>
      </c>
      <c r="F29" s="9">
        <v>861911</v>
      </c>
      <c r="G29" s="19" t="s">
        <v>33</v>
      </c>
      <c r="H29" s="3"/>
    </row>
    <row r="30" spans="1:8" ht="13">
      <c r="A30" s="18" t="s">
        <v>31</v>
      </c>
      <c r="B30" s="9" t="s">
        <v>346</v>
      </c>
      <c r="C30" s="9" t="s">
        <v>40</v>
      </c>
      <c r="D30" s="9">
        <v>0</v>
      </c>
      <c r="E30" s="9">
        <v>15000</v>
      </c>
      <c r="F30" s="9">
        <v>876911</v>
      </c>
      <c r="G30" s="19" t="s">
        <v>33</v>
      </c>
      <c r="H30" s="3"/>
    </row>
    <row r="31" spans="1:8" ht="13">
      <c r="A31" s="18" t="s">
        <v>31</v>
      </c>
      <c r="B31" s="9" t="s">
        <v>346</v>
      </c>
      <c r="C31" s="9" t="s">
        <v>41</v>
      </c>
      <c r="D31" s="9">
        <v>0</v>
      </c>
      <c r="E31" s="9">
        <v>15000</v>
      </c>
      <c r="F31" s="9">
        <v>891911</v>
      </c>
      <c r="G31" s="19" t="s">
        <v>33</v>
      </c>
      <c r="H31" s="3"/>
    </row>
    <row r="32" spans="1:8" ht="13">
      <c r="A32" s="18" t="s">
        <v>31</v>
      </c>
      <c r="B32" s="9" t="s">
        <v>346</v>
      </c>
      <c r="C32" s="9" t="s">
        <v>42</v>
      </c>
      <c r="D32" s="9">
        <v>0</v>
      </c>
      <c r="E32" s="9">
        <v>15000</v>
      </c>
      <c r="F32" s="9">
        <v>906911</v>
      </c>
      <c r="G32" s="19" t="s">
        <v>33</v>
      </c>
      <c r="H32" s="3"/>
    </row>
    <row r="33" spans="1:8" ht="13">
      <c r="A33" s="18" t="s">
        <v>43</v>
      </c>
      <c r="B33" s="9" t="s">
        <v>346</v>
      </c>
      <c r="C33" s="39" t="s">
        <v>44</v>
      </c>
      <c r="D33" s="9">
        <v>0</v>
      </c>
      <c r="E33" s="39">
        <v>15000</v>
      </c>
      <c r="F33" s="9">
        <v>921911</v>
      </c>
      <c r="G33" s="19" t="s">
        <v>33</v>
      </c>
      <c r="H33" s="3"/>
    </row>
    <row r="34" spans="1:8" ht="13">
      <c r="A34" s="18" t="s">
        <v>43</v>
      </c>
      <c r="B34" s="9" t="s">
        <v>346</v>
      </c>
      <c r="C34" s="9" t="s">
        <v>45</v>
      </c>
      <c r="D34" s="9">
        <v>0</v>
      </c>
      <c r="E34" s="9">
        <v>15000</v>
      </c>
      <c r="F34" s="9">
        <v>936911</v>
      </c>
      <c r="G34" s="19" t="s">
        <v>33</v>
      </c>
      <c r="H34" s="3"/>
    </row>
    <row r="35" spans="1:8" ht="13">
      <c r="A35" s="18" t="s">
        <v>43</v>
      </c>
      <c r="B35" s="9" t="s">
        <v>346</v>
      </c>
      <c r="C35" s="9" t="s">
        <v>46</v>
      </c>
      <c r="D35" s="9">
        <v>0</v>
      </c>
      <c r="E35" s="9">
        <v>15000</v>
      </c>
      <c r="F35" s="9">
        <v>951911</v>
      </c>
      <c r="G35" s="19" t="s">
        <v>33</v>
      </c>
      <c r="H35" s="3"/>
    </row>
    <row r="36" spans="1:8" ht="13">
      <c r="A36" s="18" t="s">
        <v>43</v>
      </c>
      <c r="B36" s="9" t="s">
        <v>346</v>
      </c>
      <c r="C36" s="39" t="s">
        <v>44</v>
      </c>
      <c r="D36" s="39">
        <v>15000</v>
      </c>
      <c r="E36" s="9">
        <v>0</v>
      </c>
      <c r="F36" s="9">
        <v>936911</v>
      </c>
      <c r="G36" s="19" t="s">
        <v>33</v>
      </c>
      <c r="H36" s="3"/>
    </row>
    <row r="37" spans="1:8" ht="13">
      <c r="A37" s="18" t="s">
        <v>43</v>
      </c>
      <c r="B37" s="9" t="s">
        <v>346</v>
      </c>
      <c r="C37" s="9" t="s">
        <v>322</v>
      </c>
      <c r="D37" s="9">
        <v>0</v>
      </c>
      <c r="E37" s="9">
        <v>15000</v>
      </c>
      <c r="F37" s="9">
        <v>951911</v>
      </c>
      <c r="G37" s="19" t="s">
        <v>33</v>
      </c>
      <c r="H37" s="3"/>
    </row>
    <row r="38" spans="1:8" ht="13">
      <c r="A38" s="18" t="s">
        <v>43</v>
      </c>
      <c r="B38" s="9" t="s">
        <v>346</v>
      </c>
      <c r="C38" s="9" t="s">
        <v>47</v>
      </c>
      <c r="D38" s="9">
        <v>0</v>
      </c>
      <c r="E38" s="9">
        <v>15000</v>
      </c>
      <c r="F38" s="9">
        <v>966911</v>
      </c>
      <c r="G38" s="19" t="s">
        <v>33</v>
      </c>
      <c r="H38" s="3"/>
    </row>
    <row r="39" spans="1:8" ht="13">
      <c r="A39" s="18" t="s">
        <v>43</v>
      </c>
      <c r="B39" s="9" t="s">
        <v>346</v>
      </c>
      <c r="C39" s="9" t="s">
        <v>48</v>
      </c>
      <c r="D39" s="9">
        <v>0</v>
      </c>
      <c r="E39" s="9">
        <v>15000</v>
      </c>
      <c r="F39" s="9">
        <v>981911</v>
      </c>
      <c r="G39" s="19" t="s">
        <v>33</v>
      </c>
      <c r="H39" s="3"/>
    </row>
    <row r="40" spans="1:8" ht="13">
      <c r="A40" s="18" t="s">
        <v>43</v>
      </c>
      <c r="B40" s="9" t="s">
        <v>346</v>
      </c>
      <c r="C40" s="9" t="s">
        <v>49</v>
      </c>
      <c r="D40" s="9">
        <v>0</v>
      </c>
      <c r="E40" s="9">
        <v>15000</v>
      </c>
      <c r="F40" s="9">
        <v>996911</v>
      </c>
      <c r="G40" s="19" t="s">
        <v>33</v>
      </c>
      <c r="H40" s="3"/>
    </row>
    <row r="41" spans="1:8" ht="13">
      <c r="A41" s="18" t="s">
        <v>43</v>
      </c>
      <c r="B41" s="9" t="s">
        <v>346</v>
      </c>
      <c r="C41" s="9" t="s">
        <v>50</v>
      </c>
      <c r="D41" s="9">
        <v>0</v>
      </c>
      <c r="E41" s="9">
        <v>15000</v>
      </c>
      <c r="F41" s="9">
        <v>1011911</v>
      </c>
      <c r="G41" s="19" t="s">
        <v>33</v>
      </c>
      <c r="H41" s="3"/>
    </row>
    <row r="42" spans="1:8" ht="13">
      <c r="A42" s="18" t="s">
        <v>43</v>
      </c>
      <c r="B42" s="9" t="s">
        <v>346</v>
      </c>
      <c r="C42" s="9" t="s">
        <v>51</v>
      </c>
      <c r="D42" s="9">
        <v>0</v>
      </c>
      <c r="E42" s="9">
        <v>15000</v>
      </c>
      <c r="F42" s="9">
        <v>1026911</v>
      </c>
      <c r="G42" s="19" t="s">
        <v>33</v>
      </c>
      <c r="H42" s="3"/>
    </row>
    <row r="43" spans="1:8" ht="13">
      <c r="A43" s="18" t="s">
        <v>43</v>
      </c>
      <c r="B43" s="9" t="s">
        <v>346</v>
      </c>
      <c r="C43" s="9" t="s">
        <v>52</v>
      </c>
      <c r="D43" s="9">
        <v>0</v>
      </c>
      <c r="E43" s="9">
        <v>15000</v>
      </c>
      <c r="F43" s="9">
        <v>1041911</v>
      </c>
      <c r="G43" s="19" t="s">
        <v>33</v>
      </c>
      <c r="H43" s="3"/>
    </row>
    <row r="44" spans="1:8" ht="13">
      <c r="A44" s="18" t="s">
        <v>43</v>
      </c>
      <c r="B44" s="9" t="s">
        <v>346</v>
      </c>
      <c r="C44" s="9" t="s">
        <v>53</v>
      </c>
      <c r="D44" s="9">
        <v>0</v>
      </c>
      <c r="E44" s="9">
        <v>15000</v>
      </c>
      <c r="F44" s="9">
        <v>1056911</v>
      </c>
      <c r="G44" s="19" t="s">
        <v>33</v>
      </c>
      <c r="H44" s="3"/>
    </row>
    <row r="45" spans="1:8" ht="13">
      <c r="A45" s="18" t="s">
        <v>43</v>
      </c>
      <c r="B45" s="9" t="s">
        <v>346</v>
      </c>
      <c r="C45" s="9" t="s">
        <v>54</v>
      </c>
      <c r="D45" s="9">
        <v>0</v>
      </c>
      <c r="E45" s="9">
        <v>15000</v>
      </c>
      <c r="F45" s="9">
        <v>1071911</v>
      </c>
      <c r="G45" s="19" t="s">
        <v>33</v>
      </c>
      <c r="H45" s="3"/>
    </row>
    <row r="46" spans="1:8" ht="13">
      <c r="A46" s="18" t="s">
        <v>55</v>
      </c>
      <c r="B46" s="9" t="s">
        <v>346</v>
      </c>
      <c r="C46" s="9" t="s">
        <v>56</v>
      </c>
      <c r="D46" s="9">
        <v>0</v>
      </c>
      <c r="E46" s="9">
        <v>15000</v>
      </c>
      <c r="F46" s="9">
        <v>1086911</v>
      </c>
      <c r="G46" s="19" t="s">
        <v>33</v>
      </c>
      <c r="H46" s="3"/>
    </row>
    <row r="47" spans="1:8" ht="13">
      <c r="A47" s="18" t="s">
        <v>55</v>
      </c>
      <c r="B47" s="9" t="s">
        <v>346</v>
      </c>
      <c r="C47" s="9" t="s">
        <v>57</v>
      </c>
      <c r="D47" s="9">
        <v>0</v>
      </c>
      <c r="E47" s="9">
        <v>15000</v>
      </c>
      <c r="F47" s="9">
        <v>1101911</v>
      </c>
      <c r="G47" s="19" t="s">
        <v>33</v>
      </c>
      <c r="H47" s="3"/>
    </row>
    <row r="48" spans="1:8" ht="13">
      <c r="A48" s="18" t="s">
        <v>55</v>
      </c>
      <c r="B48" s="9" t="s">
        <v>346</v>
      </c>
      <c r="C48" s="9" t="s">
        <v>323</v>
      </c>
      <c r="D48" s="9">
        <v>0</v>
      </c>
      <c r="E48" s="9">
        <v>15000</v>
      </c>
      <c r="F48" s="9">
        <v>1116911</v>
      </c>
      <c r="G48" s="19" t="s">
        <v>33</v>
      </c>
      <c r="H48" s="3"/>
    </row>
    <row r="49" spans="1:8" ht="13">
      <c r="A49" s="18" t="s">
        <v>55</v>
      </c>
      <c r="B49" s="9" t="s">
        <v>346</v>
      </c>
      <c r="C49" s="9" t="s">
        <v>58</v>
      </c>
      <c r="D49" s="9">
        <v>0</v>
      </c>
      <c r="E49" s="9">
        <v>15000</v>
      </c>
      <c r="F49" s="9">
        <v>1131911</v>
      </c>
      <c r="G49" s="19" t="s">
        <v>33</v>
      </c>
      <c r="H49" s="3"/>
    </row>
    <row r="50" spans="1:8" ht="13">
      <c r="A50" s="18" t="s">
        <v>55</v>
      </c>
      <c r="B50" s="9" t="s">
        <v>346</v>
      </c>
      <c r="C50" s="9" t="s">
        <v>59</v>
      </c>
      <c r="D50" s="9">
        <v>0</v>
      </c>
      <c r="E50" s="9">
        <v>15000</v>
      </c>
      <c r="F50" s="9">
        <v>1146911</v>
      </c>
      <c r="G50" s="19" t="s">
        <v>33</v>
      </c>
      <c r="H50" s="3"/>
    </row>
    <row r="51" spans="1:8" ht="13">
      <c r="A51" s="18" t="s">
        <v>55</v>
      </c>
      <c r="B51" s="9" t="s">
        <v>346</v>
      </c>
      <c r="C51" s="39" t="s">
        <v>327</v>
      </c>
      <c r="D51" s="9">
        <v>0</v>
      </c>
      <c r="E51" s="39">
        <v>15000</v>
      </c>
      <c r="F51" s="9">
        <v>1161911</v>
      </c>
      <c r="G51" s="19" t="s">
        <v>33</v>
      </c>
      <c r="H51" s="3"/>
    </row>
    <row r="52" spans="1:8" ht="13">
      <c r="A52" s="18" t="s">
        <v>55</v>
      </c>
      <c r="B52" s="9" t="s">
        <v>346</v>
      </c>
      <c r="C52" s="9" t="s">
        <v>60</v>
      </c>
      <c r="D52" s="9">
        <v>0</v>
      </c>
      <c r="E52" s="9">
        <v>15000</v>
      </c>
      <c r="F52" s="9">
        <v>1176911</v>
      </c>
      <c r="G52" s="19" t="s">
        <v>33</v>
      </c>
      <c r="H52" s="3"/>
    </row>
    <row r="53" spans="1:8" ht="13">
      <c r="A53" s="18" t="s">
        <v>55</v>
      </c>
      <c r="B53" s="9" t="s">
        <v>346</v>
      </c>
      <c r="C53" s="9" t="s">
        <v>328</v>
      </c>
      <c r="D53" s="9">
        <v>0</v>
      </c>
      <c r="E53" s="9">
        <v>15000</v>
      </c>
      <c r="F53" s="9">
        <v>1191911</v>
      </c>
      <c r="G53" s="19" t="s">
        <v>33</v>
      </c>
      <c r="H53" s="3"/>
    </row>
    <row r="54" spans="1:8" ht="13">
      <c r="A54" s="18" t="s">
        <v>55</v>
      </c>
      <c r="B54" s="9" t="s">
        <v>346</v>
      </c>
      <c r="C54" s="9" t="s">
        <v>61</v>
      </c>
      <c r="D54" s="9">
        <v>0</v>
      </c>
      <c r="E54" s="9">
        <v>15000</v>
      </c>
      <c r="F54" s="9">
        <v>1206911</v>
      </c>
      <c r="G54" s="19" t="s">
        <v>33</v>
      </c>
      <c r="H54" s="3"/>
    </row>
    <row r="55" spans="1:8" ht="13">
      <c r="A55" s="18" t="s">
        <v>55</v>
      </c>
      <c r="B55" s="9"/>
      <c r="C55" s="9" t="s">
        <v>62</v>
      </c>
      <c r="D55" s="9">
        <v>75500</v>
      </c>
      <c r="E55" s="9">
        <v>0</v>
      </c>
      <c r="F55" s="9">
        <v>1131411</v>
      </c>
      <c r="G55" s="19" t="s">
        <v>33</v>
      </c>
      <c r="H55" s="4"/>
    </row>
    <row r="56" spans="1:8" ht="13">
      <c r="A56" s="18" t="s">
        <v>55</v>
      </c>
      <c r="B56" s="9" t="s">
        <v>346</v>
      </c>
      <c r="C56" s="9" t="s">
        <v>63</v>
      </c>
      <c r="D56" s="9">
        <v>0</v>
      </c>
      <c r="E56" s="9">
        <v>15000</v>
      </c>
      <c r="F56" s="9">
        <v>1146411</v>
      </c>
      <c r="G56" s="19" t="s">
        <v>33</v>
      </c>
      <c r="H56" s="3"/>
    </row>
    <row r="57" spans="1:8" ht="13">
      <c r="A57" s="18" t="s">
        <v>55</v>
      </c>
      <c r="B57" s="9" t="s">
        <v>346</v>
      </c>
      <c r="C57" s="9" t="s">
        <v>329</v>
      </c>
      <c r="D57" s="9">
        <v>0</v>
      </c>
      <c r="E57" s="9">
        <v>15000</v>
      </c>
      <c r="F57" s="9">
        <v>1161411</v>
      </c>
      <c r="G57" s="19" t="s">
        <v>33</v>
      </c>
      <c r="H57" s="3"/>
    </row>
    <row r="58" spans="1:8" ht="13">
      <c r="A58" s="18" t="s">
        <v>55</v>
      </c>
      <c r="B58" s="9" t="s">
        <v>346</v>
      </c>
      <c r="C58" s="9" t="s">
        <v>64</v>
      </c>
      <c r="D58" s="9">
        <v>0</v>
      </c>
      <c r="E58" s="9">
        <v>15000</v>
      </c>
      <c r="F58" s="9">
        <v>1176411</v>
      </c>
      <c r="G58" s="19" t="s">
        <v>33</v>
      </c>
      <c r="H58" s="3"/>
    </row>
    <row r="59" spans="1:8" ht="13">
      <c r="A59" s="18" t="s">
        <v>65</v>
      </c>
      <c r="B59" s="9" t="s">
        <v>346</v>
      </c>
      <c r="C59" s="9" t="s">
        <v>66</v>
      </c>
      <c r="D59" s="9">
        <v>0</v>
      </c>
      <c r="E59" s="9">
        <v>15000</v>
      </c>
      <c r="F59" s="9">
        <v>1191411</v>
      </c>
      <c r="G59" s="19" t="s">
        <v>33</v>
      </c>
      <c r="H59" s="3"/>
    </row>
    <row r="60" spans="1:8" ht="13">
      <c r="A60" s="18" t="s">
        <v>65</v>
      </c>
      <c r="B60" s="9" t="s">
        <v>346</v>
      </c>
      <c r="C60" s="9" t="s">
        <v>330</v>
      </c>
      <c r="D60" s="9">
        <v>0</v>
      </c>
      <c r="E60" s="9">
        <v>15000</v>
      </c>
      <c r="F60" s="9">
        <v>1206411</v>
      </c>
      <c r="G60" s="19" t="s">
        <v>33</v>
      </c>
      <c r="H60" s="3"/>
    </row>
    <row r="61" spans="1:8" ht="13">
      <c r="A61" s="18" t="s">
        <v>65</v>
      </c>
      <c r="B61" s="9" t="s">
        <v>346</v>
      </c>
      <c r="C61" s="9" t="s">
        <v>67</v>
      </c>
      <c r="D61" s="9">
        <v>0</v>
      </c>
      <c r="E61" s="9">
        <v>15000</v>
      </c>
      <c r="F61" s="9">
        <v>1221411</v>
      </c>
      <c r="G61" s="19" t="s">
        <v>33</v>
      </c>
      <c r="H61" s="3"/>
    </row>
    <row r="62" spans="1:8" ht="13">
      <c r="A62" s="18" t="s">
        <v>65</v>
      </c>
      <c r="B62" s="9" t="s">
        <v>346</v>
      </c>
      <c r="C62" s="9" t="s">
        <v>68</v>
      </c>
      <c r="D62" s="9">
        <v>0</v>
      </c>
      <c r="E62" s="9">
        <v>15000</v>
      </c>
      <c r="F62" s="9">
        <v>1236411</v>
      </c>
      <c r="G62" s="19" t="s">
        <v>33</v>
      </c>
      <c r="H62" s="3"/>
    </row>
    <row r="63" spans="1:8" ht="13">
      <c r="A63" s="18" t="s">
        <v>65</v>
      </c>
      <c r="B63" s="9" t="s">
        <v>346</v>
      </c>
      <c r="C63" s="9" t="s">
        <v>331</v>
      </c>
      <c r="D63" s="9">
        <v>0</v>
      </c>
      <c r="E63" s="9">
        <v>15000</v>
      </c>
      <c r="F63" s="9">
        <v>1251411</v>
      </c>
      <c r="G63" s="19" t="s">
        <v>33</v>
      </c>
      <c r="H63" s="3"/>
    </row>
    <row r="64" spans="1:8" ht="13">
      <c r="A64" s="18" t="s">
        <v>65</v>
      </c>
      <c r="B64" s="9" t="s">
        <v>346</v>
      </c>
      <c r="C64" s="9" t="s">
        <v>69</v>
      </c>
      <c r="D64" s="9">
        <v>0</v>
      </c>
      <c r="E64" s="9">
        <v>15000</v>
      </c>
      <c r="F64" s="9">
        <v>1266411</v>
      </c>
      <c r="G64" s="19" t="s">
        <v>33</v>
      </c>
      <c r="H64" s="3"/>
    </row>
    <row r="65" spans="1:8" ht="13">
      <c r="A65" s="18" t="s">
        <v>65</v>
      </c>
      <c r="B65" s="9" t="s">
        <v>346</v>
      </c>
      <c r="C65" s="9" t="s">
        <v>332</v>
      </c>
      <c r="D65" s="9">
        <v>0</v>
      </c>
      <c r="E65" s="9">
        <v>15000</v>
      </c>
      <c r="F65" s="9">
        <v>1281411</v>
      </c>
      <c r="G65" s="19" t="s">
        <v>33</v>
      </c>
      <c r="H65" s="3"/>
    </row>
    <row r="66" spans="1:8" ht="13">
      <c r="A66" s="18" t="s">
        <v>65</v>
      </c>
      <c r="B66" s="9" t="s">
        <v>346</v>
      </c>
      <c r="C66" s="9" t="s">
        <v>70</v>
      </c>
      <c r="D66" s="9">
        <v>0</v>
      </c>
      <c r="E66" s="9">
        <v>15000</v>
      </c>
      <c r="F66" s="9">
        <v>1296411</v>
      </c>
      <c r="G66" s="19" t="s">
        <v>33</v>
      </c>
      <c r="H66" s="3"/>
    </row>
    <row r="67" spans="1:8" ht="13">
      <c r="A67" s="18" t="s">
        <v>65</v>
      </c>
      <c r="B67" s="9" t="s">
        <v>346</v>
      </c>
      <c r="C67" s="9" t="s">
        <v>71</v>
      </c>
      <c r="D67" s="9">
        <v>0</v>
      </c>
      <c r="E67" s="9">
        <v>15000</v>
      </c>
      <c r="F67" s="9">
        <v>1311411</v>
      </c>
      <c r="G67" s="19" t="s">
        <v>33</v>
      </c>
      <c r="H67" s="3"/>
    </row>
    <row r="68" spans="1:8" ht="13">
      <c r="A68" s="18" t="s">
        <v>65</v>
      </c>
      <c r="B68" s="9" t="s">
        <v>346</v>
      </c>
      <c r="C68" s="9" t="s">
        <v>72</v>
      </c>
      <c r="D68" s="9">
        <v>0</v>
      </c>
      <c r="E68" s="9">
        <v>15000</v>
      </c>
      <c r="F68" s="9">
        <v>1326411</v>
      </c>
      <c r="G68" s="19" t="s">
        <v>33</v>
      </c>
      <c r="H68" s="3"/>
    </row>
    <row r="69" spans="1:8" ht="13">
      <c r="A69" s="18" t="s">
        <v>65</v>
      </c>
      <c r="B69" s="9" t="s">
        <v>346</v>
      </c>
      <c r="C69" s="9" t="s">
        <v>73</v>
      </c>
      <c r="D69" s="9">
        <v>0</v>
      </c>
      <c r="E69" s="9">
        <v>15000</v>
      </c>
      <c r="F69" s="9">
        <v>1341411</v>
      </c>
      <c r="G69" s="19" t="s">
        <v>33</v>
      </c>
      <c r="H69" s="3"/>
    </row>
    <row r="70" spans="1:8" ht="13">
      <c r="A70" s="18" t="s">
        <v>65</v>
      </c>
      <c r="B70" s="9" t="s">
        <v>346</v>
      </c>
      <c r="C70" s="9" t="s">
        <v>74</v>
      </c>
      <c r="D70" s="9">
        <v>0</v>
      </c>
      <c r="E70" s="9">
        <v>15000</v>
      </c>
      <c r="F70" s="9">
        <v>1356411</v>
      </c>
      <c r="G70" s="19" t="s">
        <v>33</v>
      </c>
      <c r="H70" s="3"/>
    </row>
    <row r="71" spans="1:8" ht="13">
      <c r="A71" s="18" t="s">
        <v>65</v>
      </c>
      <c r="B71" s="9" t="s">
        <v>346</v>
      </c>
      <c r="C71" s="9" t="s">
        <v>75</v>
      </c>
      <c r="D71" s="9">
        <v>0</v>
      </c>
      <c r="E71" s="9">
        <v>15000</v>
      </c>
      <c r="F71" s="9">
        <v>1371411</v>
      </c>
      <c r="G71" s="19" t="s">
        <v>33</v>
      </c>
      <c r="H71" s="3"/>
    </row>
    <row r="72" spans="1:8" ht="13">
      <c r="A72" s="18" t="s">
        <v>65</v>
      </c>
      <c r="B72" s="9" t="s">
        <v>346</v>
      </c>
      <c r="C72" s="9" t="s">
        <v>333</v>
      </c>
      <c r="D72" s="9">
        <v>0</v>
      </c>
      <c r="E72" s="9">
        <v>15000</v>
      </c>
      <c r="F72" s="9">
        <v>1386411</v>
      </c>
      <c r="G72" s="19" t="s">
        <v>33</v>
      </c>
      <c r="H72" s="3"/>
    </row>
    <row r="73" spans="1:8" ht="13">
      <c r="A73" s="18" t="s">
        <v>65</v>
      </c>
      <c r="B73" s="9" t="s">
        <v>346</v>
      </c>
      <c r="C73" s="9" t="s">
        <v>76</v>
      </c>
      <c r="D73" s="9">
        <v>0</v>
      </c>
      <c r="E73" s="9">
        <v>15000</v>
      </c>
      <c r="F73" s="9">
        <v>1401411</v>
      </c>
      <c r="G73" s="19" t="s">
        <v>33</v>
      </c>
      <c r="H73" s="3"/>
    </row>
    <row r="74" spans="1:8" ht="13">
      <c r="A74" s="18" t="s">
        <v>65</v>
      </c>
      <c r="B74" s="9" t="s">
        <v>346</v>
      </c>
      <c r="C74" s="9" t="s">
        <v>334</v>
      </c>
      <c r="D74" s="9">
        <v>0</v>
      </c>
      <c r="E74" s="9">
        <v>15000</v>
      </c>
      <c r="F74" s="9">
        <v>1416411</v>
      </c>
      <c r="G74" s="19" t="s">
        <v>33</v>
      </c>
      <c r="H74" s="3"/>
    </row>
    <row r="75" spans="1:8" ht="13">
      <c r="A75" s="18" t="s">
        <v>65</v>
      </c>
      <c r="B75" s="9" t="s">
        <v>346</v>
      </c>
      <c r="C75" s="9" t="s">
        <v>335</v>
      </c>
      <c r="D75" s="9">
        <v>0</v>
      </c>
      <c r="E75" s="9">
        <v>15000</v>
      </c>
      <c r="F75" s="9">
        <v>1431411</v>
      </c>
      <c r="G75" s="19" t="s">
        <v>33</v>
      </c>
      <c r="H75" s="3"/>
    </row>
    <row r="76" spans="1:8" ht="13">
      <c r="A76" s="18" t="s">
        <v>77</v>
      </c>
      <c r="B76" s="9" t="s">
        <v>346</v>
      </c>
      <c r="C76" s="9" t="s">
        <v>78</v>
      </c>
      <c r="D76" s="9">
        <v>0</v>
      </c>
      <c r="E76" s="9">
        <v>15000</v>
      </c>
      <c r="F76" s="9">
        <v>1446411</v>
      </c>
      <c r="G76" s="19" t="s">
        <v>33</v>
      </c>
      <c r="H76" s="3"/>
    </row>
    <row r="77" spans="1:8" ht="13">
      <c r="A77" s="18" t="s">
        <v>77</v>
      </c>
      <c r="B77" s="9" t="s">
        <v>346</v>
      </c>
      <c r="C77" s="9" t="s">
        <v>336</v>
      </c>
      <c r="D77" s="9">
        <v>0</v>
      </c>
      <c r="E77" s="9">
        <v>15000</v>
      </c>
      <c r="F77" s="9">
        <v>1461411</v>
      </c>
      <c r="G77" s="19" t="s">
        <v>33</v>
      </c>
      <c r="H77" s="3"/>
    </row>
    <row r="78" spans="1:8" ht="13">
      <c r="A78" s="18" t="s">
        <v>77</v>
      </c>
      <c r="B78" s="9" t="s">
        <v>346</v>
      </c>
      <c r="C78" s="9" t="s">
        <v>79</v>
      </c>
      <c r="D78" s="9">
        <v>0</v>
      </c>
      <c r="E78" s="9">
        <v>15000</v>
      </c>
      <c r="F78" s="9">
        <v>1476411</v>
      </c>
      <c r="G78" s="19" t="s">
        <v>33</v>
      </c>
      <c r="H78" s="3"/>
    </row>
    <row r="79" spans="1:8" ht="13">
      <c r="A79" s="18" t="s">
        <v>77</v>
      </c>
      <c r="B79" s="9" t="s">
        <v>346</v>
      </c>
      <c r="C79" s="9" t="s">
        <v>337</v>
      </c>
      <c r="D79" s="9">
        <v>0</v>
      </c>
      <c r="E79" s="9">
        <v>15000</v>
      </c>
      <c r="F79" s="9">
        <v>1491411</v>
      </c>
      <c r="G79" s="19" t="s">
        <v>33</v>
      </c>
      <c r="H79" s="3"/>
    </row>
    <row r="80" spans="1:8" ht="13">
      <c r="A80" s="18" t="s">
        <v>77</v>
      </c>
      <c r="B80" s="9" t="s">
        <v>346</v>
      </c>
      <c r="C80" s="9" t="s">
        <v>338</v>
      </c>
      <c r="D80" s="9">
        <v>0</v>
      </c>
      <c r="E80" s="9">
        <v>15000</v>
      </c>
      <c r="F80" s="9">
        <v>1506411</v>
      </c>
      <c r="G80" s="19" t="s">
        <v>33</v>
      </c>
      <c r="H80" s="3"/>
    </row>
    <row r="81" spans="1:8" ht="13">
      <c r="A81" s="18" t="s">
        <v>77</v>
      </c>
      <c r="B81" s="9" t="s">
        <v>346</v>
      </c>
      <c r="C81" s="9" t="s">
        <v>80</v>
      </c>
      <c r="D81" s="9">
        <v>0</v>
      </c>
      <c r="E81" s="9">
        <v>15000</v>
      </c>
      <c r="F81" s="9">
        <v>1521411</v>
      </c>
      <c r="G81" s="19" t="s">
        <v>33</v>
      </c>
      <c r="H81" s="3"/>
    </row>
    <row r="82" spans="1:8" ht="13">
      <c r="A82" s="18" t="s">
        <v>77</v>
      </c>
      <c r="B82" s="9" t="s">
        <v>346</v>
      </c>
      <c r="C82" s="9" t="s">
        <v>81</v>
      </c>
      <c r="D82" s="9">
        <v>0</v>
      </c>
      <c r="E82" s="9">
        <v>15000</v>
      </c>
      <c r="F82" s="9">
        <v>1536411</v>
      </c>
      <c r="G82" s="19" t="s">
        <v>33</v>
      </c>
      <c r="H82" s="3"/>
    </row>
    <row r="83" spans="1:8" ht="13">
      <c r="A83" s="18" t="s">
        <v>77</v>
      </c>
      <c r="B83" s="9" t="s">
        <v>346</v>
      </c>
      <c r="C83" s="9" t="s">
        <v>82</v>
      </c>
      <c r="D83" s="9">
        <v>0</v>
      </c>
      <c r="E83" s="9">
        <v>15000</v>
      </c>
      <c r="F83" s="9">
        <v>1551411</v>
      </c>
      <c r="G83" s="19" t="s">
        <v>33</v>
      </c>
      <c r="H83" s="3"/>
    </row>
    <row r="84" spans="1:8" ht="13">
      <c r="A84" s="18" t="s">
        <v>77</v>
      </c>
      <c r="B84" s="9" t="s">
        <v>346</v>
      </c>
      <c r="C84" s="9" t="s">
        <v>83</v>
      </c>
      <c r="D84" s="9">
        <v>0</v>
      </c>
      <c r="E84" s="9">
        <v>15000</v>
      </c>
      <c r="F84" s="9">
        <v>1566411</v>
      </c>
      <c r="G84" s="19" t="s">
        <v>33</v>
      </c>
      <c r="H84" s="3"/>
    </row>
    <row r="85" spans="1:8" ht="13">
      <c r="A85" s="18" t="s">
        <v>77</v>
      </c>
      <c r="B85" s="9" t="s">
        <v>346</v>
      </c>
      <c r="C85" s="9" t="s">
        <v>84</v>
      </c>
      <c r="D85" s="9">
        <v>0</v>
      </c>
      <c r="E85" s="9">
        <v>15000</v>
      </c>
      <c r="F85" s="9">
        <v>1581411</v>
      </c>
      <c r="G85" s="19" t="s">
        <v>33</v>
      </c>
      <c r="H85" s="3"/>
    </row>
    <row r="86" spans="1:8" ht="13">
      <c r="A86" s="18" t="s">
        <v>77</v>
      </c>
      <c r="B86" s="9" t="s">
        <v>346</v>
      </c>
      <c r="C86" s="9" t="s">
        <v>85</v>
      </c>
      <c r="D86" s="9">
        <v>0</v>
      </c>
      <c r="E86" s="9">
        <v>15000</v>
      </c>
      <c r="F86" s="9">
        <v>1596411</v>
      </c>
      <c r="G86" s="19" t="s">
        <v>33</v>
      </c>
      <c r="H86" s="3"/>
    </row>
    <row r="87" spans="1:8" ht="13">
      <c r="A87" s="18" t="s">
        <v>77</v>
      </c>
      <c r="B87" s="9" t="s">
        <v>346</v>
      </c>
      <c r="C87" s="9" t="s">
        <v>339</v>
      </c>
      <c r="D87" s="9">
        <v>0</v>
      </c>
      <c r="E87" s="9">
        <v>15000</v>
      </c>
      <c r="F87" s="9">
        <v>1611411</v>
      </c>
      <c r="G87" s="19" t="s">
        <v>33</v>
      </c>
      <c r="H87" s="3"/>
    </row>
    <row r="88" spans="1:8" ht="13">
      <c r="A88" s="18" t="s">
        <v>77</v>
      </c>
      <c r="B88" s="9" t="s">
        <v>346</v>
      </c>
      <c r="C88" s="9" t="s">
        <v>86</v>
      </c>
      <c r="D88" s="9">
        <v>0</v>
      </c>
      <c r="E88" s="9">
        <v>15000</v>
      </c>
      <c r="F88" s="9">
        <v>1626411</v>
      </c>
      <c r="G88" s="19" t="s">
        <v>33</v>
      </c>
      <c r="H88" s="3"/>
    </row>
    <row r="89" spans="1:8" ht="13">
      <c r="A89" s="18" t="s">
        <v>77</v>
      </c>
      <c r="B89" s="9" t="s">
        <v>346</v>
      </c>
      <c r="C89" s="9" t="s">
        <v>340</v>
      </c>
      <c r="D89" s="9">
        <v>0</v>
      </c>
      <c r="E89" s="9">
        <v>15000</v>
      </c>
      <c r="F89" s="9">
        <v>1641411</v>
      </c>
      <c r="G89" s="19" t="s">
        <v>33</v>
      </c>
      <c r="H89" s="3"/>
    </row>
    <row r="90" spans="1:8" ht="13">
      <c r="A90" s="18" t="s">
        <v>77</v>
      </c>
      <c r="B90" s="9" t="s">
        <v>346</v>
      </c>
      <c r="C90" s="9" t="s">
        <v>87</v>
      </c>
      <c r="D90" s="9">
        <v>0</v>
      </c>
      <c r="E90" s="9">
        <v>15000</v>
      </c>
      <c r="F90" s="9">
        <v>1656411</v>
      </c>
      <c r="G90" s="19" t="s">
        <v>33</v>
      </c>
      <c r="H90" s="3"/>
    </row>
    <row r="91" spans="1:8" ht="13">
      <c r="A91" s="18" t="s">
        <v>77</v>
      </c>
      <c r="B91" s="9" t="s">
        <v>346</v>
      </c>
      <c r="C91" s="9" t="s">
        <v>88</v>
      </c>
      <c r="D91" s="9">
        <v>0</v>
      </c>
      <c r="E91" s="9">
        <v>15000</v>
      </c>
      <c r="F91" s="9">
        <v>1671411</v>
      </c>
      <c r="G91" s="19" t="s">
        <v>33</v>
      </c>
      <c r="H91" s="3"/>
    </row>
    <row r="92" spans="1:8" ht="13">
      <c r="A92" s="18" t="s">
        <v>77</v>
      </c>
      <c r="B92" s="9" t="s">
        <v>346</v>
      </c>
      <c r="C92" s="9" t="s">
        <v>89</v>
      </c>
      <c r="D92" s="9">
        <v>0</v>
      </c>
      <c r="E92" s="9">
        <v>15000</v>
      </c>
      <c r="F92" s="9">
        <v>1686411</v>
      </c>
      <c r="G92" s="19" t="s">
        <v>33</v>
      </c>
      <c r="H92" s="3"/>
    </row>
    <row r="93" spans="1:8" ht="13">
      <c r="A93" s="18" t="s">
        <v>77</v>
      </c>
      <c r="B93" s="9" t="s">
        <v>346</v>
      </c>
      <c r="C93" s="9" t="s">
        <v>90</v>
      </c>
      <c r="D93" s="9">
        <v>0</v>
      </c>
      <c r="E93" s="9">
        <v>15000</v>
      </c>
      <c r="F93" s="9">
        <v>1701411</v>
      </c>
      <c r="G93" s="19" t="s">
        <v>33</v>
      </c>
      <c r="H93" s="3"/>
    </row>
    <row r="94" spans="1:8" ht="13">
      <c r="A94" s="18" t="s">
        <v>77</v>
      </c>
      <c r="B94" s="9" t="s">
        <v>346</v>
      </c>
      <c r="C94" s="9" t="s">
        <v>341</v>
      </c>
      <c r="D94" s="9">
        <v>0</v>
      </c>
      <c r="E94" s="9">
        <v>15000</v>
      </c>
      <c r="F94" s="9">
        <v>1716411</v>
      </c>
      <c r="G94" s="19" t="s">
        <v>33</v>
      </c>
      <c r="H94" s="3"/>
    </row>
    <row r="95" spans="1:8" ht="13">
      <c r="A95" s="18" t="s">
        <v>77</v>
      </c>
      <c r="B95" s="9" t="s">
        <v>346</v>
      </c>
      <c r="C95" s="9" t="s">
        <v>91</v>
      </c>
      <c r="D95" s="9">
        <v>0</v>
      </c>
      <c r="E95" s="9">
        <v>15000</v>
      </c>
      <c r="F95" s="9">
        <v>1731411</v>
      </c>
      <c r="G95" s="19" t="s">
        <v>33</v>
      </c>
      <c r="H95" s="3"/>
    </row>
    <row r="96" spans="1:8" ht="13">
      <c r="A96" s="18" t="s">
        <v>92</v>
      </c>
      <c r="B96" s="9" t="s">
        <v>346</v>
      </c>
      <c r="C96" s="9" t="s">
        <v>93</v>
      </c>
      <c r="D96" s="9">
        <v>0</v>
      </c>
      <c r="E96" s="9">
        <v>15000</v>
      </c>
      <c r="F96" s="9">
        <v>1746411</v>
      </c>
      <c r="G96" s="19" t="s">
        <v>33</v>
      </c>
      <c r="H96" s="3"/>
    </row>
    <row r="97" spans="1:8" ht="13">
      <c r="A97" s="18" t="s">
        <v>92</v>
      </c>
      <c r="B97" s="9" t="s">
        <v>346</v>
      </c>
      <c r="C97" s="9" t="s">
        <v>94</v>
      </c>
      <c r="D97" s="9">
        <v>0</v>
      </c>
      <c r="E97" s="9">
        <v>15000</v>
      </c>
      <c r="F97" s="9">
        <v>1761411</v>
      </c>
      <c r="G97" s="19" t="s">
        <v>33</v>
      </c>
      <c r="H97" s="3"/>
    </row>
    <row r="98" spans="1:8" ht="13">
      <c r="A98" s="18" t="s">
        <v>92</v>
      </c>
      <c r="B98" s="9" t="s">
        <v>346</v>
      </c>
      <c r="C98" s="9" t="s">
        <v>342</v>
      </c>
      <c r="D98" s="9">
        <v>0</v>
      </c>
      <c r="E98" s="9">
        <v>15000</v>
      </c>
      <c r="F98" s="9">
        <v>1776411</v>
      </c>
      <c r="G98" s="19" t="s">
        <v>33</v>
      </c>
      <c r="H98" s="3"/>
    </row>
    <row r="99" spans="1:8" ht="13">
      <c r="A99" s="18" t="s">
        <v>92</v>
      </c>
      <c r="B99" s="9" t="s">
        <v>346</v>
      </c>
      <c r="C99" s="9" t="s">
        <v>95</v>
      </c>
      <c r="D99" s="9">
        <v>0</v>
      </c>
      <c r="E99" s="9">
        <v>15000</v>
      </c>
      <c r="F99" s="9">
        <v>1791411</v>
      </c>
      <c r="G99" s="19" t="s">
        <v>33</v>
      </c>
      <c r="H99" s="3"/>
    </row>
    <row r="100" spans="1:8" ht="13">
      <c r="A100" s="18" t="s">
        <v>92</v>
      </c>
      <c r="B100" s="9" t="s">
        <v>346</v>
      </c>
      <c r="C100" s="9" t="s">
        <v>96</v>
      </c>
      <c r="D100" s="9">
        <v>0</v>
      </c>
      <c r="E100" s="9">
        <v>15000</v>
      </c>
      <c r="F100" s="9">
        <v>1806411</v>
      </c>
      <c r="G100" s="19" t="s">
        <v>33</v>
      </c>
      <c r="H100" s="3"/>
    </row>
    <row r="101" spans="1:8" ht="13">
      <c r="A101" s="18" t="s">
        <v>92</v>
      </c>
      <c r="B101" s="9" t="s">
        <v>346</v>
      </c>
      <c r="C101" s="9" t="s">
        <v>343</v>
      </c>
      <c r="D101" s="9">
        <v>0</v>
      </c>
      <c r="E101" s="9">
        <v>15000</v>
      </c>
      <c r="F101" s="9">
        <v>1821411</v>
      </c>
      <c r="G101" s="19" t="s">
        <v>33</v>
      </c>
      <c r="H101" s="3"/>
    </row>
    <row r="102" spans="1:8" ht="13">
      <c r="A102" s="18" t="s">
        <v>97</v>
      </c>
      <c r="B102" s="9" t="s">
        <v>346</v>
      </c>
      <c r="C102" s="9" t="s">
        <v>345</v>
      </c>
      <c r="D102" s="9">
        <v>0</v>
      </c>
      <c r="E102" s="9">
        <v>15000</v>
      </c>
      <c r="F102" s="9">
        <v>1836411</v>
      </c>
      <c r="G102" s="19" t="s">
        <v>33</v>
      </c>
      <c r="H102" s="3"/>
    </row>
    <row r="103" spans="1:8" ht="13">
      <c r="A103" s="18" t="s">
        <v>97</v>
      </c>
      <c r="B103" s="9" t="s">
        <v>346</v>
      </c>
      <c r="C103" s="9" t="s">
        <v>98</v>
      </c>
      <c r="D103" s="9">
        <v>0</v>
      </c>
      <c r="E103" s="9">
        <v>15000</v>
      </c>
      <c r="F103" s="9">
        <v>1851411</v>
      </c>
      <c r="G103" s="19" t="s">
        <v>33</v>
      </c>
      <c r="H103" s="3"/>
    </row>
    <row r="104" spans="1:8" ht="13">
      <c r="A104" s="18" t="s">
        <v>97</v>
      </c>
      <c r="B104" s="9" t="s">
        <v>346</v>
      </c>
      <c r="C104" s="9" t="s">
        <v>344</v>
      </c>
      <c r="D104" s="9">
        <v>0</v>
      </c>
      <c r="E104" s="9">
        <v>15000</v>
      </c>
      <c r="F104" s="9">
        <v>1866411</v>
      </c>
      <c r="G104" s="19" t="s">
        <v>33</v>
      </c>
      <c r="H104" s="3"/>
    </row>
    <row r="105" spans="1:8" ht="13">
      <c r="A105" s="18" t="s">
        <v>97</v>
      </c>
      <c r="B105" s="9" t="s">
        <v>346</v>
      </c>
      <c r="C105" s="39" t="s">
        <v>99</v>
      </c>
      <c r="D105" s="39">
        <v>15000</v>
      </c>
      <c r="E105" s="9">
        <v>0</v>
      </c>
      <c r="F105" s="9">
        <v>1851411</v>
      </c>
      <c r="G105" s="19" t="s">
        <v>33</v>
      </c>
      <c r="H105" s="3"/>
    </row>
    <row r="106" spans="1:8" ht="13">
      <c r="A106" s="18" t="s">
        <v>97</v>
      </c>
      <c r="B106" s="9" t="s">
        <v>346</v>
      </c>
      <c r="C106" s="9" t="s">
        <v>100</v>
      </c>
      <c r="D106" s="9">
        <v>0</v>
      </c>
      <c r="E106" s="9">
        <v>15000</v>
      </c>
      <c r="F106" s="9">
        <v>1866411</v>
      </c>
      <c r="G106" s="19" t="s">
        <v>33</v>
      </c>
      <c r="H106" s="3"/>
    </row>
    <row r="107" spans="1:8" ht="13">
      <c r="A107" s="18" t="s">
        <v>101</v>
      </c>
      <c r="B107" s="9"/>
      <c r="C107" s="48" t="s">
        <v>102</v>
      </c>
      <c r="D107" s="49">
        <v>76000</v>
      </c>
      <c r="E107" s="49">
        <v>0</v>
      </c>
      <c r="F107" s="49">
        <v>1790411</v>
      </c>
      <c r="G107" s="50" t="s">
        <v>33</v>
      </c>
      <c r="H107" s="52"/>
    </row>
    <row r="108" spans="1:8" ht="13">
      <c r="A108" s="18" t="s">
        <v>101</v>
      </c>
      <c r="B108" s="9"/>
      <c r="C108" s="9" t="s">
        <v>103</v>
      </c>
      <c r="D108" s="9">
        <v>10450</v>
      </c>
      <c r="E108" s="9">
        <v>0</v>
      </c>
      <c r="F108" s="9">
        <v>1779961</v>
      </c>
      <c r="G108" s="19" t="s">
        <v>33</v>
      </c>
      <c r="H108" s="3"/>
    </row>
    <row r="109" spans="1:8" ht="13">
      <c r="A109" s="18" t="s">
        <v>101</v>
      </c>
      <c r="B109" s="9"/>
      <c r="C109" s="48" t="s">
        <v>104</v>
      </c>
      <c r="D109" s="49">
        <v>26900</v>
      </c>
      <c r="E109" s="49">
        <v>0</v>
      </c>
      <c r="F109" s="49">
        <v>1753061</v>
      </c>
      <c r="G109" s="50" t="s">
        <v>33</v>
      </c>
      <c r="H109" s="51"/>
    </row>
    <row r="110" spans="1:8" ht="14.5">
      <c r="A110" s="18" t="s">
        <v>101</v>
      </c>
      <c r="B110" s="9"/>
      <c r="C110" s="36" t="s">
        <v>7</v>
      </c>
      <c r="D110" s="9">
        <v>250000</v>
      </c>
      <c r="E110" s="9">
        <v>0</v>
      </c>
      <c r="F110" s="9">
        <v>1503061</v>
      </c>
      <c r="G110" s="19" t="s">
        <v>33</v>
      </c>
      <c r="H110" s="86"/>
    </row>
    <row r="111" spans="1:8" ht="14.5">
      <c r="A111" s="18" t="s">
        <v>101</v>
      </c>
      <c r="B111" s="9"/>
      <c r="C111" s="36" t="s">
        <v>7</v>
      </c>
      <c r="D111" s="9">
        <v>110000</v>
      </c>
      <c r="E111" s="9">
        <v>0</v>
      </c>
      <c r="F111" s="9">
        <v>1393061</v>
      </c>
      <c r="G111" s="19" t="s">
        <v>33</v>
      </c>
      <c r="H111" s="86"/>
    </row>
    <row r="112" spans="1:8" ht="14.5">
      <c r="A112" s="18" t="s">
        <v>101</v>
      </c>
      <c r="B112" s="9"/>
      <c r="C112" s="36" t="s">
        <v>7</v>
      </c>
      <c r="D112" s="9">
        <v>10000</v>
      </c>
      <c r="E112" s="9">
        <v>0</v>
      </c>
      <c r="F112" s="9">
        <v>1383061</v>
      </c>
      <c r="G112" s="19" t="s">
        <v>33</v>
      </c>
      <c r="H112" s="86"/>
    </row>
    <row r="113" spans="1:8" ht="13">
      <c r="A113" s="18" t="s">
        <v>101</v>
      </c>
      <c r="B113" s="9"/>
      <c r="C113" s="9" t="s">
        <v>105</v>
      </c>
      <c r="D113" s="9">
        <v>942000</v>
      </c>
      <c r="E113" s="9">
        <v>0</v>
      </c>
      <c r="F113" s="9">
        <v>441061</v>
      </c>
      <c r="G113" s="19" t="s">
        <v>33</v>
      </c>
      <c r="H113" s="3"/>
    </row>
    <row r="114" spans="1:8" ht="13">
      <c r="A114" s="18" t="s">
        <v>101</v>
      </c>
      <c r="B114" s="9"/>
      <c r="C114" s="40" t="s">
        <v>47</v>
      </c>
      <c r="D114" s="41">
        <v>0</v>
      </c>
      <c r="E114" s="41">
        <v>5000</v>
      </c>
      <c r="F114" s="41">
        <v>446061</v>
      </c>
      <c r="G114" s="41" t="s">
        <v>33</v>
      </c>
      <c r="H114" s="3"/>
    </row>
    <row r="115" spans="1:8" ht="13">
      <c r="A115" s="18" t="s">
        <v>101</v>
      </c>
      <c r="B115" s="9"/>
      <c r="C115" s="9" t="s">
        <v>100</v>
      </c>
      <c r="D115" s="9">
        <v>0</v>
      </c>
      <c r="E115" s="9">
        <v>5000</v>
      </c>
      <c r="F115" s="9">
        <v>451061</v>
      </c>
      <c r="G115" s="19" t="s">
        <v>33</v>
      </c>
      <c r="H115" s="3"/>
    </row>
    <row r="116" spans="1:8" ht="13">
      <c r="A116" s="18" t="s">
        <v>101</v>
      </c>
      <c r="B116" s="9"/>
      <c r="C116" s="9" t="s">
        <v>27</v>
      </c>
      <c r="D116" s="9">
        <v>0</v>
      </c>
      <c r="E116" s="9">
        <v>270000</v>
      </c>
      <c r="F116" s="9">
        <v>721061</v>
      </c>
      <c r="G116" s="19" t="s">
        <v>33</v>
      </c>
      <c r="H116" s="3"/>
    </row>
    <row r="117" spans="1:8" ht="13">
      <c r="A117" s="18" t="s">
        <v>106</v>
      </c>
      <c r="B117" s="9"/>
      <c r="C117" s="9" t="s">
        <v>107</v>
      </c>
      <c r="D117" s="9">
        <v>436000</v>
      </c>
      <c r="E117" s="9">
        <v>0</v>
      </c>
      <c r="F117" s="9">
        <v>285061</v>
      </c>
      <c r="G117" s="19" t="s">
        <v>33</v>
      </c>
      <c r="H117" s="3"/>
    </row>
    <row r="118" spans="1:8" ht="13">
      <c r="A118" s="18" t="s">
        <v>106</v>
      </c>
      <c r="B118" s="9"/>
      <c r="C118" s="9" t="s">
        <v>56</v>
      </c>
      <c r="D118" s="9">
        <v>0</v>
      </c>
      <c r="E118" s="9">
        <v>5000</v>
      </c>
      <c r="F118" s="9">
        <v>290061</v>
      </c>
      <c r="G118" s="19" t="s">
        <v>33</v>
      </c>
      <c r="H118" s="3"/>
    </row>
    <row r="119" spans="1:8" ht="13">
      <c r="A119" s="18" t="s">
        <v>106</v>
      </c>
      <c r="B119" s="9"/>
      <c r="C119" s="9" t="s">
        <v>27</v>
      </c>
      <c r="D119" s="9">
        <v>0</v>
      </c>
      <c r="E119" s="9">
        <v>45000</v>
      </c>
      <c r="F119" s="9">
        <v>335061</v>
      </c>
      <c r="G119" s="19" t="s">
        <v>33</v>
      </c>
      <c r="H119" s="3"/>
    </row>
    <row r="120" spans="1:8" ht="13">
      <c r="A120" s="18" t="s">
        <v>106</v>
      </c>
      <c r="B120" s="9"/>
      <c r="C120" s="9" t="s">
        <v>108</v>
      </c>
      <c r="D120" s="9">
        <v>0</v>
      </c>
      <c r="E120" s="9">
        <v>5000</v>
      </c>
      <c r="F120" s="9">
        <v>340061</v>
      </c>
      <c r="G120" s="19" t="s">
        <v>33</v>
      </c>
      <c r="H120" s="3"/>
    </row>
    <row r="121" spans="1:8" ht="13">
      <c r="A121" s="18" t="s">
        <v>106</v>
      </c>
      <c r="B121" s="9"/>
      <c r="C121" s="40" t="s">
        <v>109</v>
      </c>
      <c r="D121" s="41">
        <v>5000</v>
      </c>
      <c r="E121" s="41">
        <v>0</v>
      </c>
      <c r="F121" s="41">
        <v>335061</v>
      </c>
      <c r="G121" s="41" t="s">
        <v>33</v>
      </c>
      <c r="H121" s="3"/>
    </row>
    <row r="122" spans="1:8" ht="13">
      <c r="A122" s="18" t="s">
        <v>110</v>
      </c>
      <c r="B122" s="9"/>
      <c r="C122" s="9" t="s">
        <v>59</v>
      </c>
      <c r="D122" s="9">
        <v>0</v>
      </c>
      <c r="E122" s="9">
        <v>5000</v>
      </c>
      <c r="F122" s="9">
        <v>340061</v>
      </c>
      <c r="G122" s="19" t="s">
        <v>33</v>
      </c>
      <c r="H122" s="3"/>
    </row>
    <row r="123" spans="1:8" ht="13">
      <c r="A123" s="18" t="s">
        <v>110</v>
      </c>
      <c r="B123" s="9"/>
      <c r="C123" s="9" t="s">
        <v>111</v>
      </c>
      <c r="D123" s="9">
        <v>0</v>
      </c>
      <c r="E123" s="9">
        <v>45000</v>
      </c>
      <c r="F123" s="9">
        <v>385061</v>
      </c>
      <c r="G123" s="19" t="s">
        <v>33</v>
      </c>
      <c r="H123" s="3"/>
    </row>
    <row r="124" spans="1:8" ht="13">
      <c r="A124" s="18" t="s">
        <v>112</v>
      </c>
      <c r="B124" s="9"/>
      <c r="C124" s="9" t="s">
        <v>27</v>
      </c>
      <c r="D124" s="9">
        <v>0</v>
      </c>
      <c r="E124" s="9">
        <v>135000</v>
      </c>
      <c r="F124" s="9">
        <v>520061</v>
      </c>
      <c r="G124" s="19" t="s">
        <v>33</v>
      </c>
      <c r="H124" s="3"/>
    </row>
    <row r="125" spans="1:8" ht="13">
      <c r="A125" s="18" t="s">
        <v>113</v>
      </c>
      <c r="B125" s="9"/>
      <c r="C125" s="9" t="s">
        <v>114</v>
      </c>
      <c r="D125" s="9">
        <v>24000</v>
      </c>
      <c r="E125" s="9">
        <v>0</v>
      </c>
      <c r="F125" s="9">
        <v>496061</v>
      </c>
      <c r="G125" s="19" t="s">
        <v>33</v>
      </c>
      <c r="H125" s="3"/>
    </row>
    <row r="126" spans="1:8" ht="13">
      <c r="A126" s="18" t="s">
        <v>115</v>
      </c>
      <c r="B126" s="9"/>
      <c r="C126" s="9" t="s">
        <v>116</v>
      </c>
      <c r="D126" s="9">
        <v>0</v>
      </c>
      <c r="E126" s="9">
        <v>15000</v>
      </c>
      <c r="F126" s="9">
        <v>511061</v>
      </c>
      <c r="G126" s="19" t="s">
        <v>33</v>
      </c>
      <c r="H126" s="3"/>
    </row>
    <row r="127" spans="1:8" ht="13">
      <c r="A127" s="18" t="s">
        <v>117</v>
      </c>
      <c r="B127" s="9"/>
      <c r="C127" s="9" t="s">
        <v>118</v>
      </c>
      <c r="D127" s="9">
        <v>50000</v>
      </c>
      <c r="E127" s="9">
        <v>0</v>
      </c>
      <c r="F127" s="9">
        <v>461061</v>
      </c>
      <c r="G127" s="19" t="s">
        <v>33</v>
      </c>
      <c r="H127" s="3"/>
    </row>
    <row r="128" spans="1:8" ht="13">
      <c r="A128" s="18" t="s">
        <v>119</v>
      </c>
      <c r="B128" s="10" t="s">
        <v>304</v>
      </c>
      <c r="C128" s="10" t="s">
        <v>120</v>
      </c>
      <c r="D128" s="10">
        <v>0</v>
      </c>
      <c r="E128" s="10">
        <v>2000000</v>
      </c>
      <c r="F128" s="10">
        <v>2461061</v>
      </c>
      <c r="G128" s="20" t="s">
        <v>121</v>
      </c>
      <c r="H128" s="5"/>
    </row>
    <row r="129" spans="1:8" ht="13">
      <c r="A129" s="18" t="s">
        <v>122</v>
      </c>
      <c r="B129" s="10" t="s">
        <v>304</v>
      </c>
      <c r="C129" s="10" t="s">
        <v>123</v>
      </c>
      <c r="D129" s="10">
        <v>0</v>
      </c>
      <c r="E129" s="10">
        <v>2000000</v>
      </c>
      <c r="F129" s="10">
        <v>4461061</v>
      </c>
      <c r="G129" s="20" t="s">
        <v>121</v>
      </c>
      <c r="H129" s="3"/>
    </row>
    <row r="130" spans="1:8" ht="13">
      <c r="A130" s="18" t="s">
        <v>124</v>
      </c>
      <c r="B130" s="10" t="s">
        <v>304</v>
      </c>
      <c r="C130" s="10" t="s">
        <v>125</v>
      </c>
      <c r="D130" s="10">
        <v>0</v>
      </c>
      <c r="E130" s="10">
        <v>1000000</v>
      </c>
      <c r="F130" s="10">
        <v>5461061</v>
      </c>
      <c r="G130" s="20" t="s">
        <v>121</v>
      </c>
      <c r="H130" s="3"/>
    </row>
    <row r="131" spans="1:8" ht="13">
      <c r="A131" s="18" t="s">
        <v>126</v>
      </c>
      <c r="B131" s="9" t="s">
        <v>303</v>
      </c>
      <c r="C131" s="9" t="s">
        <v>301</v>
      </c>
      <c r="D131" s="9">
        <v>0</v>
      </c>
      <c r="E131" s="9">
        <v>160</v>
      </c>
      <c r="F131" s="9">
        <v>5461221</v>
      </c>
      <c r="G131" s="19"/>
      <c r="H131" s="3"/>
    </row>
    <row r="132" spans="1:8" ht="13">
      <c r="A132" s="18" t="s">
        <v>127</v>
      </c>
      <c r="B132" s="9" t="s">
        <v>319</v>
      </c>
      <c r="C132" s="9" t="s">
        <v>128</v>
      </c>
      <c r="D132" s="9">
        <v>1000000</v>
      </c>
      <c r="E132" s="9">
        <v>0</v>
      </c>
      <c r="F132" s="9">
        <v>4461221</v>
      </c>
      <c r="G132" s="19" t="s">
        <v>9</v>
      </c>
      <c r="H132" s="4"/>
    </row>
    <row r="133" spans="1:8" ht="13">
      <c r="A133" s="18" t="s">
        <v>129</v>
      </c>
      <c r="B133" s="10" t="s">
        <v>304</v>
      </c>
      <c r="C133" s="10" t="s">
        <v>130</v>
      </c>
      <c r="D133" s="10">
        <v>0</v>
      </c>
      <c r="E133" s="10">
        <v>1000000</v>
      </c>
      <c r="F133" s="10">
        <v>5461221</v>
      </c>
      <c r="G133" s="20" t="s">
        <v>121</v>
      </c>
      <c r="H133" s="3"/>
    </row>
    <row r="134" spans="1:8" ht="13">
      <c r="A134" s="18" t="s">
        <v>131</v>
      </c>
      <c r="B134" s="11" t="s">
        <v>305</v>
      </c>
      <c r="C134" s="11" t="s">
        <v>132</v>
      </c>
      <c r="D134" s="11">
        <v>264000</v>
      </c>
      <c r="E134" s="11">
        <v>0</v>
      </c>
      <c r="F134" s="11">
        <v>5197221</v>
      </c>
      <c r="G134" s="21" t="s">
        <v>133</v>
      </c>
      <c r="H134" s="6"/>
    </row>
    <row r="135" spans="1:8" ht="13">
      <c r="A135" s="18" t="s">
        <v>134</v>
      </c>
      <c r="B135" s="11" t="s">
        <v>306</v>
      </c>
      <c r="C135" s="11" t="s">
        <v>135</v>
      </c>
      <c r="D135" s="11">
        <v>1100000</v>
      </c>
      <c r="E135" s="11">
        <v>0</v>
      </c>
      <c r="F135" s="11">
        <v>4097221</v>
      </c>
      <c r="G135" s="21" t="s">
        <v>136</v>
      </c>
      <c r="H135" s="3"/>
    </row>
    <row r="136" spans="1:8" ht="13">
      <c r="A136" s="18" t="s">
        <v>134</v>
      </c>
      <c r="B136" s="12" t="s">
        <v>307</v>
      </c>
      <c r="C136" s="12" t="s">
        <v>137</v>
      </c>
      <c r="D136" s="12">
        <v>750000</v>
      </c>
      <c r="E136" s="12">
        <v>0</v>
      </c>
      <c r="F136" s="12">
        <v>3347221</v>
      </c>
      <c r="G136" s="22" t="s">
        <v>279</v>
      </c>
      <c r="H136" s="5"/>
    </row>
    <row r="137" spans="1:8" ht="13">
      <c r="A137" s="18" t="s">
        <v>138</v>
      </c>
      <c r="B137" s="9"/>
      <c r="C137" s="9" t="s">
        <v>309</v>
      </c>
      <c r="D137" s="9">
        <v>20300</v>
      </c>
      <c r="E137" s="9">
        <v>0</v>
      </c>
      <c r="F137" s="9">
        <v>3326921</v>
      </c>
      <c r="G137" s="19" t="s">
        <v>139</v>
      </c>
      <c r="H137" s="3"/>
    </row>
    <row r="138" spans="1:8" ht="13">
      <c r="A138" s="18" t="s">
        <v>138</v>
      </c>
      <c r="B138" s="9" t="s">
        <v>303</v>
      </c>
      <c r="C138" s="40" t="s">
        <v>236</v>
      </c>
      <c r="D138" s="41">
        <v>20300</v>
      </c>
      <c r="E138" s="41">
        <v>0</v>
      </c>
      <c r="F138" s="41">
        <v>3306621</v>
      </c>
      <c r="G138" s="41" t="s">
        <v>274</v>
      </c>
      <c r="H138" s="3"/>
    </row>
    <row r="139" spans="1:8" ht="13">
      <c r="A139" s="18" t="s">
        <v>138</v>
      </c>
      <c r="B139" s="9" t="s">
        <v>303</v>
      </c>
      <c r="C139" s="41" t="s">
        <v>236</v>
      </c>
      <c r="D139" s="41">
        <v>0</v>
      </c>
      <c r="E139" s="41">
        <v>20300</v>
      </c>
      <c r="F139" s="41">
        <v>3326921</v>
      </c>
      <c r="G139" s="41" t="s">
        <v>275</v>
      </c>
      <c r="H139" s="3"/>
    </row>
    <row r="140" spans="1:8" ht="13">
      <c r="A140" s="18" t="s">
        <v>138</v>
      </c>
      <c r="B140" s="9"/>
      <c r="C140" s="9" t="s">
        <v>310</v>
      </c>
      <c r="D140" s="9">
        <v>13950</v>
      </c>
      <c r="E140" s="9">
        <v>0</v>
      </c>
      <c r="F140" s="9">
        <v>3312971</v>
      </c>
      <c r="G140" s="19" t="s">
        <v>139</v>
      </c>
      <c r="H140" s="3"/>
    </row>
    <row r="141" spans="1:8" ht="13">
      <c r="A141" s="18" t="s">
        <v>138</v>
      </c>
      <c r="B141" s="9"/>
      <c r="C141" s="9" t="s">
        <v>11</v>
      </c>
      <c r="D141" s="9">
        <v>70000</v>
      </c>
      <c r="E141" s="9">
        <v>0</v>
      </c>
      <c r="F141" s="9">
        <v>3242971</v>
      </c>
      <c r="G141" s="19" t="s">
        <v>139</v>
      </c>
      <c r="H141" s="3"/>
    </row>
    <row r="142" spans="1:8" ht="13">
      <c r="A142" s="18" t="s">
        <v>140</v>
      </c>
      <c r="B142" s="9"/>
      <c r="C142" s="9" t="s">
        <v>141</v>
      </c>
      <c r="D142" s="9">
        <v>27300</v>
      </c>
      <c r="E142" s="9">
        <v>0</v>
      </c>
      <c r="F142" s="9">
        <v>3215671</v>
      </c>
      <c r="G142" s="19" t="s">
        <v>139</v>
      </c>
      <c r="H142" s="3"/>
    </row>
    <row r="143" spans="1:8" ht="13">
      <c r="A143" s="18" t="s">
        <v>142</v>
      </c>
      <c r="B143" s="10" t="s">
        <v>304</v>
      </c>
      <c r="C143" s="10" t="s">
        <v>280</v>
      </c>
      <c r="D143" s="10">
        <v>0</v>
      </c>
      <c r="E143" s="10">
        <v>1846500</v>
      </c>
      <c r="F143" s="10">
        <v>5062171</v>
      </c>
      <c r="G143" s="20" t="s">
        <v>121</v>
      </c>
      <c r="H143" s="3"/>
    </row>
    <row r="144" spans="1:8" ht="13">
      <c r="A144" s="18" t="s">
        <v>142</v>
      </c>
      <c r="B144" s="10" t="s">
        <v>304</v>
      </c>
      <c r="C144" s="10" t="s">
        <v>143</v>
      </c>
      <c r="D144" s="10">
        <v>0</v>
      </c>
      <c r="E144" s="10">
        <v>2146000</v>
      </c>
      <c r="F144" s="10">
        <v>7208171</v>
      </c>
      <c r="G144" s="20" t="s">
        <v>121</v>
      </c>
      <c r="H144" s="3"/>
    </row>
    <row r="145" spans="1:8" ht="13">
      <c r="A145" s="18" t="s">
        <v>144</v>
      </c>
      <c r="B145" s="10" t="s">
        <v>304</v>
      </c>
      <c r="C145" s="10" t="s">
        <v>120</v>
      </c>
      <c r="D145" s="10">
        <v>0</v>
      </c>
      <c r="E145" s="10">
        <v>593000</v>
      </c>
      <c r="F145" s="10">
        <v>7801171</v>
      </c>
      <c r="G145" s="20" t="s">
        <v>121</v>
      </c>
      <c r="H145" s="3"/>
    </row>
    <row r="146" spans="1:8" ht="13">
      <c r="A146" s="18" t="s">
        <v>144</v>
      </c>
      <c r="B146" s="10" t="s">
        <v>304</v>
      </c>
      <c r="C146" s="10" t="s">
        <v>145</v>
      </c>
      <c r="D146" s="10">
        <v>0</v>
      </c>
      <c r="E146" s="10">
        <v>2868000</v>
      </c>
      <c r="F146" s="10">
        <v>10669171</v>
      </c>
      <c r="G146" s="20" t="s">
        <v>121</v>
      </c>
      <c r="H146" s="3"/>
    </row>
    <row r="147" spans="1:8" ht="13">
      <c r="A147" s="18" t="s">
        <v>146</v>
      </c>
      <c r="B147" s="10" t="s">
        <v>304</v>
      </c>
      <c r="C147" s="10" t="s">
        <v>130</v>
      </c>
      <c r="D147" s="10">
        <v>0</v>
      </c>
      <c r="E147" s="10">
        <v>846500</v>
      </c>
      <c r="F147" s="10">
        <v>11515671</v>
      </c>
      <c r="G147" s="20" t="s">
        <v>121</v>
      </c>
      <c r="H147" s="3"/>
    </row>
    <row r="148" spans="1:8" ht="13">
      <c r="A148" s="18" t="s">
        <v>147</v>
      </c>
      <c r="B148" s="9" t="s">
        <v>319</v>
      </c>
      <c r="C148" s="9" t="s">
        <v>9</v>
      </c>
      <c r="D148" s="9">
        <v>500000</v>
      </c>
      <c r="E148" s="9">
        <v>0</v>
      </c>
      <c r="F148" s="9">
        <v>11015671</v>
      </c>
      <c r="G148" s="19"/>
      <c r="H148" s="6"/>
    </row>
    <row r="149" spans="1:8" ht="13">
      <c r="A149" s="18" t="s">
        <v>147</v>
      </c>
      <c r="B149" s="10" t="s">
        <v>304</v>
      </c>
      <c r="C149" s="10" t="s">
        <v>123</v>
      </c>
      <c r="D149" s="10">
        <v>0</v>
      </c>
      <c r="E149" s="10">
        <v>765000</v>
      </c>
      <c r="F149" s="10">
        <v>11780671</v>
      </c>
      <c r="G149" s="20" t="s">
        <v>121</v>
      </c>
      <c r="H149" s="3"/>
    </row>
    <row r="150" spans="1:8" ht="13">
      <c r="A150" s="18" t="s">
        <v>147</v>
      </c>
      <c r="B150" s="10" t="s">
        <v>304</v>
      </c>
      <c r="C150" s="10" t="s">
        <v>148</v>
      </c>
      <c r="D150" s="10">
        <v>0</v>
      </c>
      <c r="E150" s="10">
        <v>2146000</v>
      </c>
      <c r="F150" s="10">
        <v>13926671</v>
      </c>
      <c r="G150" s="20" t="s">
        <v>121</v>
      </c>
      <c r="H150" s="3"/>
    </row>
    <row r="151" spans="1:8" ht="13">
      <c r="A151" s="18" t="s">
        <v>149</v>
      </c>
      <c r="B151" s="10" t="s">
        <v>304</v>
      </c>
      <c r="C151" s="10" t="s">
        <v>150</v>
      </c>
      <c r="D151" s="10">
        <v>0</v>
      </c>
      <c r="E151" s="10">
        <v>3000000</v>
      </c>
      <c r="F151" s="10">
        <v>16926671</v>
      </c>
      <c r="G151" s="20" t="s">
        <v>121</v>
      </c>
      <c r="H151" s="3"/>
    </row>
    <row r="152" spans="1:8" ht="13">
      <c r="A152" s="18" t="s">
        <v>151</v>
      </c>
      <c r="B152" s="10" t="s">
        <v>304</v>
      </c>
      <c r="C152" s="10" t="s">
        <v>150</v>
      </c>
      <c r="D152" s="10">
        <v>0</v>
      </c>
      <c r="E152" s="10">
        <v>178000</v>
      </c>
      <c r="F152" s="10">
        <v>17104671</v>
      </c>
      <c r="G152" s="20" t="s">
        <v>121</v>
      </c>
      <c r="H152" s="3"/>
    </row>
    <row r="153" spans="1:8" ht="13">
      <c r="A153" s="18" t="s">
        <v>151</v>
      </c>
      <c r="B153" s="10" t="s">
        <v>304</v>
      </c>
      <c r="C153" s="10" t="s">
        <v>152</v>
      </c>
      <c r="D153" s="10">
        <v>0</v>
      </c>
      <c r="E153" s="10">
        <v>2834000</v>
      </c>
      <c r="F153" s="10">
        <v>19938671</v>
      </c>
      <c r="G153" s="20" t="s">
        <v>121</v>
      </c>
      <c r="H153" s="3"/>
    </row>
    <row r="154" spans="1:8" ht="13">
      <c r="A154" s="18" t="s">
        <v>153</v>
      </c>
      <c r="B154" s="13" t="s">
        <v>308</v>
      </c>
      <c r="C154" s="13" t="s">
        <v>154</v>
      </c>
      <c r="D154" s="13">
        <v>1500000</v>
      </c>
      <c r="E154" s="13">
        <v>0</v>
      </c>
      <c r="F154" s="13">
        <v>18438671</v>
      </c>
      <c r="G154" s="23"/>
      <c r="H154" s="7"/>
    </row>
    <row r="155" spans="1:8" ht="13">
      <c r="A155" s="18" t="s">
        <v>153</v>
      </c>
      <c r="B155" s="10" t="s">
        <v>304</v>
      </c>
      <c r="C155" s="10" t="s">
        <v>155</v>
      </c>
      <c r="D155" s="10">
        <v>0</v>
      </c>
      <c r="E155" s="10">
        <v>3762000</v>
      </c>
      <c r="F155" s="10">
        <v>22200671</v>
      </c>
      <c r="G155" s="20" t="s">
        <v>121</v>
      </c>
      <c r="H155" s="3"/>
    </row>
    <row r="156" spans="1:8" ht="13">
      <c r="A156" s="18" t="s">
        <v>156</v>
      </c>
      <c r="B156" s="9" t="s">
        <v>320</v>
      </c>
      <c r="C156" s="9" t="s">
        <v>21</v>
      </c>
      <c r="D156" s="9">
        <v>47000</v>
      </c>
      <c r="E156" s="9">
        <v>0</v>
      </c>
      <c r="F156" s="9">
        <v>22153671</v>
      </c>
      <c r="G156" s="19" t="s">
        <v>157</v>
      </c>
      <c r="H156" s="3"/>
    </row>
    <row r="157" spans="1:8" ht="13">
      <c r="A157" s="18" t="s">
        <v>158</v>
      </c>
      <c r="B157" s="9" t="s">
        <v>303</v>
      </c>
      <c r="C157" s="9" t="s">
        <v>301</v>
      </c>
      <c r="D157" s="9">
        <v>0</v>
      </c>
      <c r="E157" s="9">
        <v>1815</v>
      </c>
      <c r="F157" s="9">
        <v>22155486</v>
      </c>
      <c r="G157" s="19" t="s">
        <v>311</v>
      </c>
      <c r="H157" s="3"/>
    </row>
    <row r="158" spans="1:8" ht="13">
      <c r="A158" s="18" t="s">
        <v>159</v>
      </c>
      <c r="B158" s="9" t="s">
        <v>320</v>
      </c>
      <c r="C158" s="9" t="s">
        <v>23</v>
      </c>
      <c r="D158" s="9">
        <v>47400</v>
      </c>
      <c r="E158" s="9">
        <v>0</v>
      </c>
      <c r="F158" s="9">
        <v>22108086</v>
      </c>
      <c r="G158" s="19" t="s">
        <v>16</v>
      </c>
      <c r="H158" s="3"/>
    </row>
    <row r="159" spans="1:8" ht="13">
      <c r="A159" s="18" t="s">
        <v>159</v>
      </c>
      <c r="B159" s="9" t="s">
        <v>320</v>
      </c>
      <c r="C159" s="9" t="s">
        <v>160</v>
      </c>
      <c r="D159" s="9">
        <v>116900</v>
      </c>
      <c r="E159" s="9">
        <v>0</v>
      </c>
      <c r="F159" s="9">
        <v>21991186</v>
      </c>
      <c r="G159" s="19" t="s">
        <v>281</v>
      </c>
      <c r="H159" s="3"/>
    </row>
    <row r="160" spans="1:8" ht="13">
      <c r="A160" s="18" t="s">
        <v>159</v>
      </c>
      <c r="B160" s="9" t="s">
        <v>320</v>
      </c>
      <c r="C160" s="9" t="s">
        <v>19</v>
      </c>
      <c r="D160" s="9">
        <v>62000</v>
      </c>
      <c r="E160" s="9">
        <v>0</v>
      </c>
      <c r="F160" s="9">
        <v>21929186</v>
      </c>
      <c r="G160" s="19" t="s">
        <v>25</v>
      </c>
      <c r="H160" s="3"/>
    </row>
    <row r="161" spans="1:8" ht="13">
      <c r="A161" s="18" t="s">
        <v>159</v>
      </c>
      <c r="B161" s="9" t="s">
        <v>320</v>
      </c>
      <c r="C161" s="9" t="s">
        <v>24</v>
      </c>
      <c r="D161" s="9">
        <v>138500</v>
      </c>
      <c r="E161" s="9">
        <v>0</v>
      </c>
      <c r="F161" s="9">
        <v>21790686</v>
      </c>
      <c r="G161" s="19" t="s">
        <v>25</v>
      </c>
      <c r="H161" s="3"/>
    </row>
    <row r="162" spans="1:8" ht="13">
      <c r="A162" s="18" t="s">
        <v>159</v>
      </c>
      <c r="B162" s="9" t="s">
        <v>320</v>
      </c>
      <c r="C162" s="9" t="s">
        <v>161</v>
      </c>
      <c r="D162" s="9">
        <v>52100</v>
      </c>
      <c r="E162" s="9">
        <v>0</v>
      </c>
      <c r="F162" s="9">
        <v>21738586</v>
      </c>
      <c r="G162" s="19" t="s">
        <v>326</v>
      </c>
      <c r="H162" s="3"/>
    </row>
    <row r="163" spans="1:8" ht="13">
      <c r="A163" s="18" t="s">
        <v>159</v>
      </c>
      <c r="B163" s="9" t="s">
        <v>320</v>
      </c>
      <c r="C163" s="9" t="s">
        <v>22</v>
      </c>
      <c r="D163" s="9">
        <v>20200</v>
      </c>
      <c r="E163" s="9">
        <v>0</v>
      </c>
      <c r="F163" s="9">
        <v>21718386</v>
      </c>
      <c r="G163" s="19" t="s">
        <v>25</v>
      </c>
      <c r="H163" s="3"/>
    </row>
    <row r="164" spans="1:8" ht="13">
      <c r="A164" s="18" t="s">
        <v>159</v>
      </c>
      <c r="B164" s="9" t="s">
        <v>320</v>
      </c>
      <c r="C164" s="9" t="s">
        <v>22</v>
      </c>
      <c r="D164" s="9">
        <v>20200</v>
      </c>
      <c r="E164" s="9">
        <v>0</v>
      </c>
      <c r="F164" s="9">
        <v>21698186</v>
      </c>
      <c r="G164" s="19" t="s">
        <v>282</v>
      </c>
      <c r="H164" s="3"/>
    </row>
    <row r="165" spans="1:8" ht="13">
      <c r="A165" s="18" t="s">
        <v>159</v>
      </c>
      <c r="B165" s="9" t="s">
        <v>320</v>
      </c>
      <c r="C165" s="9" t="s">
        <v>19</v>
      </c>
      <c r="D165" s="9">
        <v>72600</v>
      </c>
      <c r="E165" s="9">
        <v>0</v>
      </c>
      <c r="F165" s="9">
        <v>21625586</v>
      </c>
      <c r="G165" s="19" t="s">
        <v>282</v>
      </c>
      <c r="H165" s="3"/>
    </row>
    <row r="166" spans="1:8" ht="13">
      <c r="A166" s="18" t="s">
        <v>159</v>
      </c>
      <c r="B166" s="9" t="s">
        <v>320</v>
      </c>
      <c r="C166" s="9" t="s">
        <v>18</v>
      </c>
      <c r="D166" s="9">
        <v>25600</v>
      </c>
      <c r="E166" s="9">
        <v>0</v>
      </c>
      <c r="F166" s="9">
        <v>21599986</v>
      </c>
      <c r="G166" s="19" t="s">
        <v>282</v>
      </c>
      <c r="H166" s="3"/>
    </row>
    <row r="167" spans="1:8" ht="13">
      <c r="A167" s="18" t="s">
        <v>159</v>
      </c>
      <c r="B167" s="9" t="s">
        <v>320</v>
      </c>
      <c r="C167" s="9" t="s">
        <v>15</v>
      </c>
      <c r="D167" s="9">
        <v>26700</v>
      </c>
      <c r="E167" s="9">
        <v>0</v>
      </c>
      <c r="F167" s="9">
        <v>21573286</v>
      </c>
      <c r="G167" s="19" t="s">
        <v>282</v>
      </c>
      <c r="H167" s="3"/>
    </row>
    <row r="168" spans="1:8" ht="13">
      <c r="A168" s="18" t="s">
        <v>159</v>
      </c>
      <c r="B168" s="9" t="s">
        <v>320</v>
      </c>
      <c r="C168" s="9" t="s">
        <v>20</v>
      </c>
      <c r="D168" s="9">
        <v>48600</v>
      </c>
      <c r="E168" s="9">
        <v>0</v>
      </c>
      <c r="F168" s="9">
        <v>21524686</v>
      </c>
      <c r="G168" s="19" t="s">
        <v>282</v>
      </c>
      <c r="H168" s="3"/>
    </row>
    <row r="169" spans="1:8" ht="13">
      <c r="A169" s="18" t="s">
        <v>159</v>
      </c>
      <c r="B169" s="9" t="s">
        <v>320</v>
      </c>
      <c r="C169" s="9" t="s">
        <v>160</v>
      </c>
      <c r="D169" s="9">
        <v>47100</v>
      </c>
      <c r="E169" s="9">
        <v>0</v>
      </c>
      <c r="F169" s="9">
        <v>21477586</v>
      </c>
      <c r="G169" s="19" t="s">
        <v>282</v>
      </c>
      <c r="H169" s="3"/>
    </row>
    <row r="170" spans="1:8" ht="13">
      <c r="A170" s="18" t="s">
        <v>159</v>
      </c>
      <c r="B170" s="9" t="s">
        <v>320</v>
      </c>
      <c r="C170" s="9" t="s">
        <v>161</v>
      </c>
      <c r="D170" s="9">
        <v>44100</v>
      </c>
      <c r="E170" s="9">
        <v>0</v>
      </c>
      <c r="F170" s="9">
        <v>21433486</v>
      </c>
      <c r="G170" s="19" t="s">
        <v>282</v>
      </c>
      <c r="H170" s="3"/>
    </row>
    <row r="171" spans="1:8" ht="13">
      <c r="A171" s="18" t="s">
        <v>159</v>
      </c>
      <c r="B171" s="9" t="s">
        <v>320</v>
      </c>
      <c r="C171" s="9" t="s">
        <v>23</v>
      </c>
      <c r="D171" s="9">
        <v>47400</v>
      </c>
      <c r="E171" s="9">
        <v>0</v>
      </c>
      <c r="F171" s="9">
        <v>21386086</v>
      </c>
      <c r="G171" s="19" t="s">
        <v>282</v>
      </c>
      <c r="H171" s="3"/>
    </row>
    <row r="172" spans="1:8" ht="13">
      <c r="A172" s="18" t="s">
        <v>159</v>
      </c>
      <c r="B172" s="9" t="s">
        <v>320</v>
      </c>
      <c r="C172" s="9" t="s">
        <v>162</v>
      </c>
      <c r="D172" s="9">
        <v>46200</v>
      </c>
      <c r="E172" s="9">
        <v>0</v>
      </c>
      <c r="F172" s="9">
        <v>21339886</v>
      </c>
      <c r="G172" s="19" t="s">
        <v>282</v>
      </c>
      <c r="H172" s="3"/>
    </row>
    <row r="173" spans="1:8" ht="13">
      <c r="A173" s="18" t="s">
        <v>159</v>
      </c>
      <c r="B173" s="9" t="s">
        <v>320</v>
      </c>
      <c r="C173" s="9" t="s">
        <v>22</v>
      </c>
      <c r="D173" s="9">
        <v>22300</v>
      </c>
      <c r="E173" s="9">
        <v>0</v>
      </c>
      <c r="F173" s="9">
        <v>21317586</v>
      </c>
      <c r="G173" s="19" t="s">
        <v>312</v>
      </c>
      <c r="H173" s="3"/>
    </row>
    <row r="174" spans="1:8" ht="13">
      <c r="A174" s="18" t="s">
        <v>159</v>
      </c>
      <c r="B174" s="9" t="s">
        <v>320</v>
      </c>
      <c r="C174" s="9" t="s">
        <v>19</v>
      </c>
      <c r="D174" s="9">
        <v>113400</v>
      </c>
      <c r="E174" s="9">
        <v>0</v>
      </c>
      <c r="F174" s="9">
        <v>21204186</v>
      </c>
      <c r="G174" s="19" t="s">
        <v>312</v>
      </c>
      <c r="H174" s="3"/>
    </row>
    <row r="175" spans="1:8" ht="13">
      <c r="A175" s="18" t="s">
        <v>163</v>
      </c>
      <c r="B175" s="9" t="s">
        <v>320</v>
      </c>
      <c r="C175" s="9" t="s">
        <v>15</v>
      </c>
      <c r="D175" s="9">
        <v>93600</v>
      </c>
      <c r="E175" s="9">
        <v>0</v>
      </c>
      <c r="F175" s="9">
        <v>21110586</v>
      </c>
      <c r="G175" s="19" t="s">
        <v>312</v>
      </c>
      <c r="H175" s="3"/>
    </row>
    <row r="176" spans="1:8" ht="13">
      <c r="A176" s="18" t="s">
        <v>163</v>
      </c>
      <c r="B176" s="9" t="s">
        <v>320</v>
      </c>
      <c r="C176" s="9" t="s">
        <v>20</v>
      </c>
      <c r="D176" s="9">
        <v>91900</v>
      </c>
      <c r="E176" s="9">
        <v>0</v>
      </c>
      <c r="F176" s="9">
        <v>21018686</v>
      </c>
      <c r="G176" s="19" t="s">
        <v>312</v>
      </c>
      <c r="H176" s="3"/>
    </row>
    <row r="177" spans="1:8" ht="13">
      <c r="A177" s="18" t="s">
        <v>163</v>
      </c>
      <c r="B177" s="9" t="s">
        <v>320</v>
      </c>
      <c r="C177" s="9" t="s">
        <v>161</v>
      </c>
      <c r="D177" s="9">
        <v>92100</v>
      </c>
      <c r="E177" s="9">
        <v>0</v>
      </c>
      <c r="F177" s="9">
        <v>20926586</v>
      </c>
      <c r="G177" s="19" t="s">
        <v>312</v>
      </c>
      <c r="H177" s="3"/>
    </row>
    <row r="178" spans="1:8" ht="13">
      <c r="A178" s="18" t="s">
        <v>163</v>
      </c>
      <c r="B178" s="9" t="s">
        <v>320</v>
      </c>
      <c r="C178" s="9" t="s">
        <v>143</v>
      </c>
      <c r="D178" s="9">
        <v>74200</v>
      </c>
      <c r="E178" s="9">
        <v>0</v>
      </c>
      <c r="F178" s="9">
        <v>20852386</v>
      </c>
      <c r="G178" s="19" t="s">
        <v>313</v>
      </c>
      <c r="H178" s="3"/>
    </row>
    <row r="179" spans="1:8" ht="13">
      <c r="A179" s="18" t="s">
        <v>163</v>
      </c>
      <c r="B179" s="9" t="s">
        <v>320</v>
      </c>
      <c r="C179" s="9" t="s">
        <v>15</v>
      </c>
      <c r="D179" s="9">
        <v>74300</v>
      </c>
      <c r="E179" s="9">
        <v>0</v>
      </c>
      <c r="F179" s="9">
        <v>20778086</v>
      </c>
      <c r="G179" s="19" t="s">
        <v>283</v>
      </c>
      <c r="H179" s="3"/>
    </row>
    <row r="180" spans="1:8" ht="13">
      <c r="A180" s="18" t="s">
        <v>163</v>
      </c>
      <c r="B180" s="9" t="s">
        <v>320</v>
      </c>
      <c r="C180" s="9" t="s">
        <v>164</v>
      </c>
      <c r="D180" s="9">
        <v>15000</v>
      </c>
      <c r="E180" s="9">
        <v>0</v>
      </c>
      <c r="F180" s="9">
        <v>20763086</v>
      </c>
      <c r="G180" s="19" t="s">
        <v>284</v>
      </c>
      <c r="H180" s="3"/>
    </row>
    <row r="181" spans="1:8" ht="13">
      <c r="A181" s="18" t="s">
        <v>163</v>
      </c>
      <c r="B181" s="9" t="s">
        <v>320</v>
      </c>
      <c r="C181" s="9" t="s">
        <v>17</v>
      </c>
      <c r="D181" s="9">
        <v>60800</v>
      </c>
      <c r="E181" s="9">
        <v>0</v>
      </c>
      <c r="F181" s="9">
        <v>20702286</v>
      </c>
      <c r="G181" s="19" t="s">
        <v>283</v>
      </c>
      <c r="H181" s="3"/>
    </row>
    <row r="182" spans="1:8" ht="13">
      <c r="A182" s="18" t="s">
        <v>163</v>
      </c>
      <c r="B182" s="9" t="s">
        <v>320</v>
      </c>
      <c r="C182" s="9" t="s">
        <v>20</v>
      </c>
      <c r="D182" s="9">
        <v>98600</v>
      </c>
      <c r="E182" s="9">
        <v>0</v>
      </c>
      <c r="F182" s="9">
        <v>20603686</v>
      </c>
      <c r="G182" s="19" t="s">
        <v>283</v>
      </c>
      <c r="H182" s="3"/>
    </row>
    <row r="183" spans="1:8" ht="13">
      <c r="A183" s="18" t="s">
        <v>163</v>
      </c>
      <c r="B183" s="9" t="s">
        <v>320</v>
      </c>
      <c r="C183" s="9" t="s">
        <v>19</v>
      </c>
      <c r="D183" s="9">
        <v>120900</v>
      </c>
      <c r="E183" s="9">
        <v>0</v>
      </c>
      <c r="F183" s="9">
        <v>20482786</v>
      </c>
      <c r="G183" s="19" t="s">
        <v>283</v>
      </c>
      <c r="H183" s="3"/>
    </row>
    <row r="184" spans="1:8" ht="13">
      <c r="A184" s="18" t="s">
        <v>163</v>
      </c>
      <c r="B184" s="9" t="s">
        <v>320</v>
      </c>
      <c r="C184" s="9" t="s">
        <v>24</v>
      </c>
      <c r="D184" s="9">
        <v>119600</v>
      </c>
      <c r="E184" s="9">
        <v>0</v>
      </c>
      <c r="F184" s="9">
        <v>20363186</v>
      </c>
      <c r="G184" s="19" t="s">
        <v>283</v>
      </c>
      <c r="H184" s="3"/>
    </row>
    <row r="185" spans="1:8" ht="13">
      <c r="A185" s="18" t="s">
        <v>163</v>
      </c>
      <c r="B185" s="9" t="s">
        <v>320</v>
      </c>
      <c r="C185" s="9" t="s">
        <v>160</v>
      </c>
      <c r="D185" s="9">
        <v>82100</v>
      </c>
      <c r="E185" s="9">
        <v>0</v>
      </c>
      <c r="F185" s="9">
        <v>20281086</v>
      </c>
      <c r="G185" s="19" t="s">
        <v>283</v>
      </c>
      <c r="H185" s="3"/>
    </row>
    <row r="186" spans="1:8" ht="13">
      <c r="A186" s="18" t="s">
        <v>163</v>
      </c>
      <c r="B186" s="9" t="s">
        <v>320</v>
      </c>
      <c r="C186" s="9" t="s">
        <v>160</v>
      </c>
      <c r="D186" s="9">
        <v>87800</v>
      </c>
      <c r="E186" s="9">
        <v>0</v>
      </c>
      <c r="F186" s="9">
        <v>20193286</v>
      </c>
      <c r="G186" s="19" t="s">
        <v>314</v>
      </c>
      <c r="H186" s="3"/>
    </row>
    <row r="187" spans="1:8" ht="13">
      <c r="A187" s="18" t="s">
        <v>163</v>
      </c>
      <c r="B187" s="9" t="s">
        <v>320</v>
      </c>
      <c r="C187" s="9" t="s">
        <v>15</v>
      </c>
      <c r="D187" s="9">
        <v>59500</v>
      </c>
      <c r="E187" s="9">
        <v>0</v>
      </c>
      <c r="F187" s="9">
        <v>20133786</v>
      </c>
      <c r="G187" s="19" t="s">
        <v>314</v>
      </c>
      <c r="H187" s="3"/>
    </row>
    <row r="188" spans="1:8" ht="13">
      <c r="A188" s="18" t="s">
        <v>163</v>
      </c>
      <c r="B188" s="9" t="s">
        <v>320</v>
      </c>
      <c r="C188" s="9" t="s">
        <v>24</v>
      </c>
      <c r="D188" s="9">
        <v>112300</v>
      </c>
      <c r="E188" s="9">
        <v>0</v>
      </c>
      <c r="F188" s="9">
        <v>20021486</v>
      </c>
      <c r="G188" s="19" t="s">
        <v>314</v>
      </c>
      <c r="H188" s="3"/>
    </row>
    <row r="189" spans="1:8" ht="13">
      <c r="A189" s="18" t="s">
        <v>163</v>
      </c>
      <c r="B189" s="9" t="s">
        <v>320</v>
      </c>
      <c r="C189" s="9" t="s">
        <v>161</v>
      </c>
      <c r="D189" s="9">
        <v>62900</v>
      </c>
      <c r="E189" s="9">
        <v>0</v>
      </c>
      <c r="F189" s="9">
        <v>19958586</v>
      </c>
      <c r="G189" s="19" t="s">
        <v>314</v>
      </c>
      <c r="H189" s="3"/>
    </row>
    <row r="190" spans="1:8" ht="13">
      <c r="A190" s="18" t="s">
        <v>163</v>
      </c>
      <c r="B190" s="9" t="s">
        <v>320</v>
      </c>
      <c r="C190" s="9" t="s">
        <v>20</v>
      </c>
      <c r="D190" s="9">
        <v>96900</v>
      </c>
      <c r="E190" s="9">
        <v>0</v>
      </c>
      <c r="F190" s="9">
        <v>19861686</v>
      </c>
      <c r="G190" s="19" t="s">
        <v>314</v>
      </c>
      <c r="H190" s="3"/>
    </row>
    <row r="191" spans="1:8" ht="13">
      <c r="A191" s="18" t="s">
        <v>163</v>
      </c>
      <c r="B191" s="9" t="s">
        <v>320</v>
      </c>
      <c r="C191" s="9" t="s">
        <v>18</v>
      </c>
      <c r="D191" s="9">
        <v>35800</v>
      </c>
      <c r="E191" s="9">
        <v>0</v>
      </c>
      <c r="F191" s="9">
        <v>19825886</v>
      </c>
      <c r="G191" s="19" t="s">
        <v>139</v>
      </c>
      <c r="H191" s="3"/>
    </row>
    <row r="192" spans="1:8" ht="13">
      <c r="A192" s="18" t="s">
        <v>163</v>
      </c>
      <c r="B192" s="9" t="s">
        <v>320</v>
      </c>
      <c r="C192" s="9" t="s">
        <v>22</v>
      </c>
      <c r="D192" s="9">
        <v>20700</v>
      </c>
      <c r="E192" s="9">
        <v>0</v>
      </c>
      <c r="F192" s="9">
        <v>19805186</v>
      </c>
      <c r="G192" s="19" t="s">
        <v>139</v>
      </c>
      <c r="H192" s="3"/>
    </row>
    <row r="193" spans="1:8" ht="13">
      <c r="A193" s="18" t="s">
        <v>163</v>
      </c>
      <c r="B193" s="9" t="s">
        <v>320</v>
      </c>
      <c r="C193" s="9" t="s">
        <v>19</v>
      </c>
      <c r="D193" s="9">
        <v>72900</v>
      </c>
      <c r="E193" s="9">
        <v>0</v>
      </c>
      <c r="F193" s="9">
        <v>19732286</v>
      </c>
      <c r="G193" s="19" t="s">
        <v>139</v>
      </c>
      <c r="H193" s="3"/>
    </row>
    <row r="194" spans="1:8" ht="13">
      <c r="A194" s="18" t="s">
        <v>163</v>
      </c>
      <c r="B194" s="9" t="s">
        <v>320</v>
      </c>
      <c r="C194" s="9" t="s">
        <v>23</v>
      </c>
      <c r="D194" s="9">
        <v>49400</v>
      </c>
      <c r="E194" s="9">
        <v>0</v>
      </c>
      <c r="F194" s="9">
        <v>19682886</v>
      </c>
      <c r="G194" s="19" t="s">
        <v>139</v>
      </c>
      <c r="H194" s="3"/>
    </row>
    <row r="195" spans="1:8" ht="13">
      <c r="A195" s="18" t="s">
        <v>163</v>
      </c>
      <c r="B195" s="9" t="s">
        <v>320</v>
      </c>
      <c r="C195" s="9" t="s">
        <v>20</v>
      </c>
      <c r="D195" s="9">
        <v>52100</v>
      </c>
      <c r="E195" s="9">
        <v>0</v>
      </c>
      <c r="F195" s="9">
        <v>19630786</v>
      </c>
      <c r="G195" s="19" t="s">
        <v>139</v>
      </c>
      <c r="H195" s="3"/>
    </row>
    <row r="196" spans="1:8" ht="13">
      <c r="A196" s="18" t="s">
        <v>163</v>
      </c>
      <c r="B196" s="9" t="s">
        <v>320</v>
      </c>
      <c r="C196" s="9" t="s">
        <v>161</v>
      </c>
      <c r="D196" s="9">
        <v>13700</v>
      </c>
      <c r="E196" s="9">
        <v>0</v>
      </c>
      <c r="F196" s="9">
        <v>19617086</v>
      </c>
      <c r="G196" s="19" t="s">
        <v>139</v>
      </c>
      <c r="H196" s="3"/>
    </row>
    <row r="197" spans="1:8" ht="13">
      <c r="A197" s="18" t="s">
        <v>163</v>
      </c>
      <c r="B197" s="9" t="s">
        <v>320</v>
      </c>
      <c r="C197" s="9" t="s">
        <v>15</v>
      </c>
      <c r="D197" s="9">
        <v>41700</v>
      </c>
      <c r="E197" s="9">
        <v>0</v>
      </c>
      <c r="F197" s="9">
        <v>19575386</v>
      </c>
      <c r="G197" s="19" t="s">
        <v>139</v>
      </c>
      <c r="H197" s="3"/>
    </row>
    <row r="198" spans="1:8" ht="13">
      <c r="A198" s="18" t="s">
        <v>163</v>
      </c>
      <c r="B198" s="9" t="s">
        <v>320</v>
      </c>
      <c r="C198" s="9" t="s">
        <v>15</v>
      </c>
      <c r="D198" s="9">
        <v>49000</v>
      </c>
      <c r="E198" s="9">
        <v>0</v>
      </c>
      <c r="F198" s="9">
        <v>19526386</v>
      </c>
      <c r="G198" s="19" t="s">
        <v>285</v>
      </c>
      <c r="H198" s="3"/>
    </row>
    <row r="199" spans="1:8" ht="13">
      <c r="A199" s="18" t="s">
        <v>163</v>
      </c>
      <c r="B199" s="9" t="s">
        <v>320</v>
      </c>
      <c r="C199" s="9" t="s">
        <v>18</v>
      </c>
      <c r="D199" s="9">
        <v>26100</v>
      </c>
      <c r="E199" s="9">
        <v>0</v>
      </c>
      <c r="F199" s="9">
        <v>19500286</v>
      </c>
      <c r="G199" s="19" t="s">
        <v>285</v>
      </c>
      <c r="H199" s="3"/>
    </row>
    <row r="200" spans="1:8" ht="13">
      <c r="A200" s="18" t="s">
        <v>163</v>
      </c>
      <c r="B200" s="9" t="s">
        <v>320</v>
      </c>
      <c r="C200" s="9" t="s">
        <v>23</v>
      </c>
      <c r="D200" s="9">
        <v>47900</v>
      </c>
      <c r="E200" s="9">
        <v>0</v>
      </c>
      <c r="F200" s="9">
        <v>19452386</v>
      </c>
      <c r="G200" s="19" t="s">
        <v>285</v>
      </c>
      <c r="H200" s="3"/>
    </row>
    <row r="201" spans="1:8" ht="13">
      <c r="A201" s="18" t="s">
        <v>163</v>
      </c>
      <c r="B201" s="9" t="s">
        <v>320</v>
      </c>
      <c r="C201" s="9" t="s">
        <v>24</v>
      </c>
      <c r="D201" s="9">
        <v>59000</v>
      </c>
      <c r="E201" s="9">
        <v>0</v>
      </c>
      <c r="F201" s="9">
        <v>19393386</v>
      </c>
      <c r="G201" s="19" t="s">
        <v>285</v>
      </c>
      <c r="H201" s="3"/>
    </row>
    <row r="202" spans="1:8" ht="13">
      <c r="A202" s="18" t="s">
        <v>163</v>
      </c>
      <c r="B202" s="9" t="s">
        <v>320</v>
      </c>
      <c r="C202" s="9" t="s">
        <v>22</v>
      </c>
      <c r="D202" s="9">
        <v>34300</v>
      </c>
      <c r="E202" s="9">
        <v>0</v>
      </c>
      <c r="F202" s="9">
        <v>19359086</v>
      </c>
      <c r="G202" s="19" t="s">
        <v>285</v>
      </c>
      <c r="H202" s="3"/>
    </row>
    <row r="203" spans="1:8" ht="13">
      <c r="A203" s="18" t="s">
        <v>165</v>
      </c>
      <c r="B203" s="9"/>
      <c r="C203" s="9" t="s">
        <v>166</v>
      </c>
      <c r="D203" s="9">
        <v>10600</v>
      </c>
      <c r="E203" s="9">
        <v>0</v>
      </c>
      <c r="F203" s="9">
        <v>19348486</v>
      </c>
      <c r="G203" s="19" t="s">
        <v>33</v>
      </c>
      <c r="H203" s="7"/>
    </row>
    <row r="204" spans="1:8" ht="13">
      <c r="A204" s="18" t="s">
        <v>165</v>
      </c>
      <c r="B204" s="9"/>
      <c r="C204" s="9" t="s">
        <v>167</v>
      </c>
      <c r="D204" s="9">
        <v>35600</v>
      </c>
      <c r="E204" s="9">
        <v>0</v>
      </c>
      <c r="F204" s="9">
        <v>19312886</v>
      </c>
      <c r="G204" s="19" t="s">
        <v>33</v>
      </c>
      <c r="H204" s="3"/>
    </row>
    <row r="205" spans="1:8" ht="13">
      <c r="A205" s="18" t="s">
        <v>165</v>
      </c>
      <c r="B205" s="9"/>
      <c r="C205" s="9" t="s">
        <v>168</v>
      </c>
      <c r="D205" s="9">
        <v>21600</v>
      </c>
      <c r="E205" s="9">
        <v>0</v>
      </c>
      <c r="F205" s="9">
        <v>19291286</v>
      </c>
      <c r="G205" s="19" t="s">
        <v>33</v>
      </c>
      <c r="H205" s="3"/>
    </row>
    <row r="206" spans="1:8" ht="13">
      <c r="A206" s="18" t="s">
        <v>165</v>
      </c>
      <c r="B206" s="9"/>
      <c r="C206" s="9" t="s">
        <v>169</v>
      </c>
      <c r="D206" s="9">
        <v>25600</v>
      </c>
      <c r="E206" s="9">
        <v>0</v>
      </c>
      <c r="F206" s="9">
        <v>19265686</v>
      </c>
      <c r="G206" s="19" t="s">
        <v>33</v>
      </c>
      <c r="H206" s="3"/>
    </row>
    <row r="207" spans="1:8" ht="13">
      <c r="A207" s="18" t="s">
        <v>165</v>
      </c>
      <c r="B207" s="9"/>
      <c r="C207" s="9" t="s">
        <v>170</v>
      </c>
      <c r="D207" s="9">
        <v>19200</v>
      </c>
      <c r="E207" s="9">
        <v>0</v>
      </c>
      <c r="F207" s="9">
        <v>19246486</v>
      </c>
      <c r="G207" s="19" t="s">
        <v>33</v>
      </c>
      <c r="H207" s="3"/>
    </row>
    <row r="208" spans="1:8" ht="13">
      <c r="A208" s="18" t="s">
        <v>165</v>
      </c>
      <c r="B208" s="9"/>
      <c r="C208" s="9" t="s">
        <v>171</v>
      </c>
      <c r="D208" s="9">
        <v>71700</v>
      </c>
      <c r="E208" s="9">
        <v>0</v>
      </c>
      <c r="F208" s="9">
        <v>19174786</v>
      </c>
      <c r="G208" s="19" t="s">
        <v>33</v>
      </c>
      <c r="H208" s="3"/>
    </row>
    <row r="209" spans="1:8" ht="13">
      <c r="A209" s="18" t="s">
        <v>165</v>
      </c>
      <c r="B209" s="9"/>
      <c r="C209" s="9" t="s">
        <v>172</v>
      </c>
      <c r="D209" s="9">
        <v>19200</v>
      </c>
      <c r="E209" s="9">
        <v>0</v>
      </c>
      <c r="F209" s="9">
        <v>19155586</v>
      </c>
      <c r="G209" s="19" t="s">
        <v>33</v>
      </c>
      <c r="H209" s="3"/>
    </row>
    <row r="210" spans="1:8" ht="13">
      <c r="A210" s="18" t="s">
        <v>165</v>
      </c>
      <c r="B210" s="9"/>
      <c r="C210" s="9" t="s">
        <v>173</v>
      </c>
      <c r="D210" s="9">
        <v>11300</v>
      </c>
      <c r="E210" s="9">
        <v>0</v>
      </c>
      <c r="F210" s="9">
        <v>19144286</v>
      </c>
      <c r="G210" s="19" t="s">
        <v>33</v>
      </c>
      <c r="H210" s="3"/>
    </row>
    <row r="211" spans="1:8" ht="13">
      <c r="A211" s="18" t="s">
        <v>165</v>
      </c>
      <c r="B211" s="9"/>
      <c r="C211" s="9" t="s">
        <v>174</v>
      </c>
      <c r="D211" s="9">
        <v>42700</v>
      </c>
      <c r="E211" s="9">
        <v>0</v>
      </c>
      <c r="F211" s="9">
        <v>19101586</v>
      </c>
      <c r="G211" s="19" t="s">
        <v>33</v>
      </c>
      <c r="H211" s="3"/>
    </row>
    <row r="212" spans="1:8" ht="13">
      <c r="A212" s="18" t="s">
        <v>165</v>
      </c>
      <c r="B212" s="9"/>
      <c r="C212" s="9" t="s">
        <v>175</v>
      </c>
      <c r="D212" s="9">
        <v>76900</v>
      </c>
      <c r="E212" s="9">
        <v>0</v>
      </c>
      <c r="F212" s="9">
        <v>19024686</v>
      </c>
      <c r="G212" s="19" t="s">
        <v>33</v>
      </c>
      <c r="H212" s="3"/>
    </row>
    <row r="213" spans="1:8" ht="13">
      <c r="A213" s="18" t="s">
        <v>165</v>
      </c>
      <c r="B213" s="9"/>
      <c r="C213" s="9" t="s">
        <v>176</v>
      </c>
      <c r="D213" s="9">
        <v>46600</v>
      </c>
      <c r="E213" s="9">
        <v>0</v>
      </c>
      <c r="F213" s="9">
        <v>18978086</v>
      </c>
      <c r="G213" s="19" t="s">
        <v>33</v>
      </c>
      <c r="H213" s="3"/>
    </row>
    <row r="214" spans="1:8" ht="13">
      <c r="A214" s="18" t="s">
        <v>165</v>
      </c>
      <c r="B214" s="9"/>
      <c r="C214" s="9" t="s">
        <v>177</v>
      </c>
      <c r="D214" s="9">
        <v>28600</v>
      </c>
      <c r="E214" s="9">
        <v>0</v>
      </c>
      <c r="F214" s="9">
        <v>18949486</v>
      </c>
      <c r="G214" s="19" t="s">
        <v>33</v>
      </c>
      <c r="H214" s="3"/>
    </row>
    <row r="215" spans="1:8" ht="13">
      <c r="A215" s="18" t="s">
        <v>165</v>
      </c>
      <c r="B215" s="9"/>
      <c r="C215" s="9" t="s">
        <v>178</v>
      </c>
      <c r="D215" s="9">
        <v>21100</v>
      </c>
      <c r="E215" s="9">
        <v>0</v>
      </c>
      <c r="F215" s="9">
        <v>18928386</v>
      </c>
      <c r="G215" s="19" t="s">
        <v>33</v>
      </c>
      <c r="H215" s="3"/>
    </row>
    <row r="216" spans="1:8" ht="13">
      <c r="A216" s="18" t="s">
        <v>165</v>
      </c>
      <c r="B216" s="9"/>
      <c r="C216" s="9" t="s">
        <v>169</v>
      </c>
      <c r="D216" s="9">
        <v>42200</v>
      </c>
      <c r="E216" s="9">
        <v>0</v>
      </c>
      <c r="F216" s="9">
        <v>18886186</v>
      </c>
      <c r="G216" s="19" t="s">
        <v>33</v>
      </c>
      <c r="H216" s="3"/>
    </row>
    <row r="217" spans="1:8" ht="13">
      <c r="A217" s="18" t="s">
        <v>165</v>
      </c>
      <c r="B217" s="9"/>
      <c r="C217" s="9" t="s">
        <v>171</v>
      </c>
      <c r="D217" s="9">
        <v>57200</v>
      </c>
      <c r="E217" s="9">
        <v>0</v>
      </c>
      <c r="F217" s="9">
        <v>18828986</v>
      </c>
      <c r="G217" s="19" t="s">
        <v>33</v>
      </c>
      <c r="H217" s="3"/>
    </row>
    <row r="218" spans="1:8" ht="13">
      <c r="A218" s="18" t="s">
        <v>165</v>
      </c>
      <c r="B218" s="9"/>
      <c r="C218" s="9" t="s">
        <v>128</v>
      </c>
      <c r="D218" s="9">
        <v>41700</v>
      </c>
      <c r="E218" s="9">
        <v>0</v>
      </c>
      <c r="F218" s="9">
        <v>18787286</v>
      </c>
      <c r="G218" s="19" t="s">
        <v>33</v>
      </c>
      <c r="H218" s="3"/>
    </row>
    <row r="219" spans="1:8" ht="13">
      <c r="A219" s="18" t="s">
        <v>165</v>
      </c>
      <c r="B219" s="9"/>
      <c r="C219" s="9" t="s">
        <v>167</v>
      </c>
      <c r="D219" s="9">
        <v>114400</v>
      </c>
      <c r="E219" s="9">
        <v>0</v>
      </c>
      <c r="F219" s="9">
        <v>18672886</v>
      </c>
      <c r="G219" s="19" t="s">
        <v>33</v>
      </c>
      <c r="H219" s="3"/>
    </row>
    <row r="220" spans="1:8" ht="13">
      <c r="A220" s="18" t="s">
        <v>165</v>
      </c>
      <c r="B220" s="9"/>
      <c r="C220" s="9" t="s">
        <v>179</v>
      </c>
      <c r="D220" s="9">
        <v>21900</v>
      </c>
      <c r="E220" s="9">
        <v>0</v>
      </c>
      <c r="F220" s="9">
        <v>18650986</v>
      </c>
      <c r="G220" s="19" t="s">
        <v>33</v>
      </c>
      <c r="H220" s="3"/>
    </row>
    <row r="221" spans="1:8" ht="13">
      <c r="A221" s="18" t="s">
        <v>165</v>
      </c>
      <c r="B221" s="9"/>
      <c r="C221" s="9" t="s">
        <v>166</v>
      </c>
      <c r="D221" s="9">
        <v>32000</v>
      </c>
      <c r="E221" s="9">
        <v>0</v>
      </c>
      <c r="F221" s="9">
        <v>18618986</v>
      </c>
      <c r="G221" s="19" t="s">
        <v>33</v>
      </c>
      <c r="H221" s="3"/>
    </row>
    <row r="222" spans="1:8" ht="13">
      <c r="A222" s="18" t="s">
        <v>165</v>
      </c>
      <c r="B222" s="9"/>
      <c r="C222" s="9" t="s">
        <v>180</v>
      </c>
      <c r="D222" s="9">
        <v>32000</v>
      </c>
      <c r="E222" s="9">
        <v>0</v>
      </c>
      <c r="F222" s="9">
        <v>18586986</v>
      </c>
      <c r="G222" s="19" t="s">
        <v>33</v>
      </c>
      <c r="H222" s="3"/>
    </row>
    <row r="223" spans="1:8" ht="13">
      <c r="A223" s="18" t="s">
        <v>165</v>
      </c>
      <c r="B223" s="9"/>
      <c r="C223" s="9" t="s">
        <v>181</v>
      </c>
      <c r="D223" s="9">
        <v>70900</v>
      </c>
      <c r="E223" s="9">
        <v>0</v>
      </c>
      <c r="F223" s="9">
        <v>18516086</v>
      </c>
      <c r="G223" s="19" t="s">
        <v>33</v>
      </c>
      <c r="H223" s="3"/>
    </row>
    <row r="224" spans="1:8" ht="13">
      <c r="A224" s="18" t="s">
        <v>165</v>
      </c>
      <c r="B224" s="9"/>
      <c r="C224" s="9" t="s">
        <v>182</v>
      </c>
      <c r="D224" s="9">
        <v>10500</v>
      </c>
      <c r="E224" s="9">
        <v>0</v>
      </c>
      <c r="F224" s="9">
        <v>18505586</v>
      </c>
      <c r="G224" s="19" t="s">
        <v>33</v>
      </c>
      <c r="H224" s="3"/>
    </row>
    <row r="225" spans="1:8" ht="13">
      <c r="A225" s="18" t="s">
        <v>165</v>
      </c>
      <c r="B225" s="9"/>
      <c r="C225" s="9" t="s">
        <v>183</v>
      </c>
      <c r="D225" s="9">
        <v>20400</v>
      </c>
      <c r="E225" s="9">
        <v>0</v>
      </c>
      <c r="F225" s="9">
        <v>18485186</v>
      </c>
      <c r="G225" s="19" t="s">
        <v>33</v>
      </c>
      <c r="H225" s="3"/>
    </row>
    <row r="226" spans="1:8" ht="13">
      <c r="A226" s="18" t="s">
        <v>165</v>
      </c>
      <c r="B226" s="9"/>
      <c r="C226" s="9" t="s">
        <v>184</v>
      </c>
      <c r="D226" s="9">
        <v>13800</v>
      </c>
      <c r="E226" s="9">
        <v>0</v>
      </c>
      <c r="F226" s="9">
        <v>18471386</v>
      </c>
      <c r="G226" s="19" t="s">
        <v>33</v>
      </c>
      <c r="H226" s="3"/>
    </row>
    <row r="227" spans="1:8" ht="13">
      <c r="A227" s="18" t="s">
        <v>165</v>
      </c>
      <c r="B227" s="9"/>
      <c r="C227" s="9" t="s">
        <v>167</v>
      </c>
      <c r="D227" s="9">
        <v>20500</v>
      </c>
      <c r="E227" s="9">
        <v>0</v>
      </c>
      <c r="F227" s="9">
        <v>18450886</v>
      </c>
      <c r="G227" s="19" t="s">
        <v>33</v>
      </c>
      <c r="H227" s="3"/>
    </row>
    <row r="228" spans="1:8" ht="13">
      <c r="A228" s="18" t="s">
        <v>165</v>
      </c>
      <c r="B228" s="9"/>
      <c r="C228" s="9" t="s">
        <v>180</v>
      </c>
      <c r="D228" s="9">
        <v>36900</v>
      </c>
      <c r="E228" s="9">
        <v>0</v>
      </c>
      <c r="F228" s="9">
        <v>18413986</v>
      </c>
      <c r="G228" s="19" t="s">
        <v>33</v>
      </c>
      <c r="H228" s="3"/>
    </row>
    <row r="229" spans="1:8" ht="13">
      <c r="A229" s="18" t="s">
        <v>165</v>
      </c>
      <c r="B229" s="9"/>
      <c r="C229" s="9" t="s">
        <v>179</v>
      </c>
      <c r="D229" s="9">
        <v>15570</v>
      </c>
      <c r="E229" s="9">
        <v>0</v>
      </c>
      <c r="F229" s="9">
        <v>18398416</v>
      </c>
      <c r="G229" s="19" t="s">
        <v>33</v>
      </c>
      <c r="H229" s="3"/>
    </row>
    <row r="230" spans="1:8" ht="13">
      <c r="A230" s="18" t="s">
        <v>165</v>
      </c>
      <c r="B230" s="9"/>
      <c r="C230" s="9" t="s">
        <v>174</v>
      </c>
      <c r="D230" s="9">
        <v>11560</v>
      </c>
      <c r="E230" s="9">
        <v>0</v>
      </c>
      <c r="F230" s="9">
        <v>18386856</v>
      </c>
      <c r="G230" s="19" t="s">
        <v>33</v>
      </c>
      <c r="H230" s="3"/>
    </row>
    <row r="231" spans="1:8" ht="13">
      <c r="A231" s="18" t="s">
        <v>165</v>
      </c>
      <c r="B231" s="9"/>
      <c r="C231" s="9" t="s">
        <v>178</v>
      </c>
      <c r="D231" s="9">
        <v>17600</v>
      </c>
      <c r="E231" s="9">
        <v>0</v>
      </c>
      <c r="F231" s="9">
        <v>18369256</v>
      </c>
      <c r="G231" s="19" t="s">
        <v>33</v>
      </c>
      <c r="H231" s="3"/>
    </row>
    <row r="232" spans="1:8" ht="13">
      <c r="A232" s="18" t="s">
        <v>165</v>
      </c>
      <c r="B232" s="9"/>
      <c r="C232" s="9" t="s">
        <v>185</v>
      </c>
      <c r="D232" s="9">
        <v>8100</v>
      </c>
      <c r="E232" s="9">
        <v>0</v>
      </c>
      <c r="F232" s="9">
        <v>18361156</v>
      </c>
      <c r="G232" s="19" t="s">
        <v>33</v>
      </c>
      <c r="H232" s="3"/>
    </row>
    <row r="233" spans="1:8" ht="13">
      <c r="A233" s="18" t="s">
        <v>165</v>
      </c>
      <c r="B233" s="9"/>
      <c r="C233" s="9" t="s">
        <v>182</v>
      </c>
      <c r="D233" s="9">
        <v>31850</v>
      </c>
      <c r="E233" s="9">
        <v>0</v>
      </c>
      <c r="F233" s="9">
        <v>18329306</v>
      </c>
      <c r="G233" s="19" t="s">
        <v>33</v>
      </c>
      <c r="H233" s="3"/>
    </row>
    <row r="234" spans="1:8" ht="13">
      <c r="A234" s="18" t="s">
        <v>165</v>
      </c>
      <c r="B234" s="9"/>
      <c r="C234" s="9" t="s">
        <v>171</v>
      </c>
      <c r="D234" s="9">
        <v>3520</v>
      </c>
      <c r="E234" s="9">
        <v>0</v>
      </c>
      <c r="F234" s="9">
        <v>18325786</v>
      </c>
      <c r="G234" s="19" t="s">
        <v>33</v>
      </c>
      <c r="H234" s="3"/>
    </row>
    <row r="235" spans="1:8" ht="13">
      <c r="A235" s="18" t="s">
        <v>165</v>
      </c>
      <c r="B235" s="9"/>
      <c r="C235" s="9" t="s">
        <v>170</v>
      </c>
      <c r="D235" s="9">
        <v>9300</v>
      </c>
      <c r="E235" s="9">
        <v>0</v>
      </c>
      <c r="F235" s="9">
        <v>18316486</v>
      </c>
      <c r="G235" s="19" t="s">
        <v>33</v>
      </c>
      <c r="H235" s="3"/>
    </row>
    <row r="236" spans="1:8" ht="13">
      <c r="A236" s="18" t="s">
        <v>165</v>
      </c>
      <c r="B236" s="9"/>
      <c r="C236" s="9" t="s">
        <v>181</v>
      </c>
      <c r="D236" s="9">
        <v>2600</v>
      </c>
      <c r="E236" s="9">
        <v>0</v>
      </c>
      <c r="F236" s="9">
        <v>18313886</v>
      </c>
      <c r="G236" s="19" t="s">
        <v>33</v>
      </c>
      <c r="H236" s="3"/>
    </row>
    <row r="237" spans="1:8" ht="13">
      <c r="A237" s="18" t="s">
        <v>165</v>
      </c>
      <c r="B237" s="9"/>
      <c r="C237" s="9" t="s">
        <v>177</v>
      </c>
      <c r="D237" s="9">
        <v>22000</v>
      </c>
      <c r="E237" s="9">
        <v>0</v>
      </c>
      <c r="F237" s="9">
        <v>18291886</v>
      </c>
      <c r="G237" s="19" t="s">
        <v>33</v>
      </c>
      <c r="H237" s="3"/>
    </row>
    <row r="238" spans="1:8" ht="13">
      <c r="A238" s="18" t="s">
        <v>165</v>
      </c>
      <c r="B238" s="9"/>
      <c r="C238" s="9" t="s">
        <v>176</v>
      </c>
      <c r="D238" s="9">
        <v>6560</v>
      </c>
      <c r="E238" s="9">
        <v>0</v>
      </c>
      <c r="F238" s="9">
        <v>18285326</v>
      </c>
      <c r="G238" s="19" t="s">
        <v>33</v>
      </c>
      <c r="H238" s="3"/>
    </row>
    <row r="239" spans="1:8" ht="13">
      <c r="A239" s="18" t="s">
        <v>165</v>
      </c>
      <c r="B239" s="9"/>
      <c r="C239" s="9" t="s">
        <v>181</v>
      </c>
      <c r="D239" s="9">
        <v>16500</v>
      </c>
      <c r="E239" s="9">
        <v>0</v>
      </c>
      <c r="F239" s="9">
        <v>18268826</v>
      </c>
      <c r="G239" s="19" t="s">
        <v>33</v>
      </c>
      <c r="H239" s="3"/>
    </row>
    <row r="240" spans="1:8" ht="13">
      <c r="A240" s="18" t="s">
        <v>165</v>
      </c>
      <c r="B240" s="9"/>
      <c r="C240" s="9" t="s">
        <v>166</v>
      </c>
      <c r="D240" s="9">
        <v>16500</v>
      </c>
      <c r="E240" s="9">
        <v>0</v>
      </c>
      <c r="F240" s="9">
        <v>18252326</v>
      </c>
      <c r="G240" s="19" t="s">
        <v>33</v>
      </c>
      <c r="H240" s="3"/>
    </row>
    <row r="241" spans="1:8" ht="13">
      <c r="A241" s="18" t="s">
        <v>165</v>
      </c>
      <c r="B241" s="9"/>
      <c r="C241" s="9" t="s">
        <v>186</v>
      </c>
      <c r="D241" s="9">
        <v>24000</v>
      </c>
      <c r="E241" s="9">
        <v>0</v>
      </c>
      <c r="F241" s="9">
        <v>18228326</v>
      </c>
      <c r="G241" s="19" t="s">
        <v>33</v>
      </c>
      <c r="H241" s="3"/>
    </row>
    <row r="242" spans="1:8" ht="13">
      <c r="A242" s="18" t="s">
        <v>187</v>
      </c>
      <c r="B242" s="10" t="s">
        <v>304</v>
      </c>
      <c r="C242" s="10" t="s">
        <v>188</v>
      </c>
      <c r="D242" s="10">
        <v>0</v>
      </c>
      <c r="E242" s="10">
        <v>3828000</v>
      </c>
      <c r="F242" s="10">
        <v>22056326</v>
      </c>
      <c r="G242" s="20" t="s">
        <v>121</v>
      </c>
      <c r="H242" s="3"/>
    </row>
    <row r="243" spans="1:8" ht="13">
      <c r="A243" s="18" t="s">
        <v>187</v>
      </c>
      <c r="B243" s="10" t="s">
        <v>304</v>
      </c>
      <c r="C243" s="10" t="s">
        <v>189</v>
      </c>
      <c r="D243" s="10">
        <v>0</v>
      </c>
      <c r="E243" s="10">
        <v>4416000</v>
      </c>
      <c r="F243" s="10">
        <v>26472326</v>
      </c>
      <c r="G243" s="20" t="s">
        <v>121</v>
      </c>
      <c r="H243" s="3"/>
    </row>
    <row r="244" spans="1:8" ht="13">
      <c r="A244" s="18" t="s">
        <v>190</v>
      </c>
      <c r="B244" s="9"/>
      <c r="C244" s="9" t="s">
        <v>286</v>
      </c>
      <c r="D244" s="9">
        <v>35100</v>
      </c>
      <c r="E244" s="9">
        <v>0</v>
      </c>
      <c r="F244" s="9">
        <v>26437226</v>
      </c>
      <c r="G244" s="19" t="s">
        <v>191</v>
      </c>
      <c r="H244" s="3"/>
    </row>
    <row r="245" spans="1:8" ht="13">
      <c r="A245" s="18" t="s">
        <v>192</v>
      </c>
      <c r="B245" s="9" t="s">
        <v>320</v>
      </c>
      <c r="C245" s="9" t="s">
        <v>193</v>
      </c>
      <c r="D245" s="9">
        <v>46500</v>
      </c>
      <c r="E245" s="9">
        <v>0</v>
      </c>
      <c r="F245" s="9">
        <v>26390726</v>
      </c>
      <c r="G245" s="19" t="s">
        <v>194</v>
      </c>
      <c r="H245" s="3"/>
    </row>
    <row r="246" spans="1:8" ht="13">
      <c r="A246" s="18" t="s">
        <v>192</v>
      </c>
      <c r="B246" s="9" t="s">
        <v>320</v>
      </c>
      <c r="C246" s="9" t="s">
        <v>193</v>
      </c>
      <c r="D246" s="9">
        <v>4800</v>
      </c>
      <c r="E246" s="9">
        <v>0</v>
      </c>
      <c r="F246" s="9">
        <v>26385926</v>
      </c>
      <c r="G246" s="19" t="s">
        <v>194</v>
      </c>
      <c r="H246" s="3"/>
    </row>
    <row r="247" spans="1:8" ht="13">
      <c r="A247" s="18" t="s">
        <v>192</v>
      </c>
      <c r="B247" s="9"/>
      <c r="C247" s="9" t="s">
        <v>11</v>
      </c>
      <c r="D247" s="9">
        <v>66000</v>
      </c>
      <c r="E247" s="9">
        <v>0</v>
      </c>
      <c r="F247" s="9">
        <v>26319926</v>
      </c>
      <c r="G247" s="19" t="s">
        <v>194</v>
      </c>
      <c r="H247" s="3"/>
    </row>
    <row r="248" spans="1:8" ht="13">
      <c r="A248" s="18" t="s">
        <v>192</v>
      </c>
      <c r="B248" s="9"/>
      <c r="C248" s="9" t="s">
        <v>195</v>
      </c>
      <c r="D248" s="9">
        <v>137000</v>
      </c>
      <c r="E248" s="9">
        <v>0</v>
      </c>
      <c r="F248" s="9">
        <v>26182926</v>
      </c>
      <c r="G248" s="19" t="s">
        <v>315</v>
      </c>
      <c r="H248" s="6"/>
    </row>
    <row r="249" spans="1:8" ht="13">
      <c r="A249" s="18" t="s">
        <v>192</v>
      </c>
      <c r="B249" s="9"/>
      <c r="C249" s="9" t="s">
        <v>196</v>
      </c>
      <c r="D249" s="9">
        <v>29500</v>
      </c>
      <c r="E249" s="9">
        <v>0</v>
      </c>
      <c r="F249" s="9">
        <v>26153426</v>
      </c>
      <c r="G249" s="19" t="s">
        <v>315</v>
      </c>
      <c r="H249" s="3"/>
    </row>
    <row r="250" spans="1:8" ht="13">
      <c r="A250" s="18" t="s">
        <v>192</v>
      </c>
      <c r="B250" s="9"/>
      <c r="C250" s="9" t="s">
        <v>197</v>
      </c>
      <c r="D250" s="9">
        <v>100000</v>
      </c>
      <c r="E250" s="9">
        <v>0</v>
      </c>
      <c r="F250" s="9">
        <v>26053426</v>
      </c>
      <c r="G250" s="19" t="s">
        <v>315</v>
      </c>
      <c r="H250" s="3"/>
    </row>
    <row r="251" spans="1:8" ht="13">
      <c r="A251" s="18" t="s">
        <v>192</v>
      </c>
      <c r="B251" s="9"/>
      <c r="C251" s="9" t="s">
        <v>198</v>
      </c>
      <c r="D251" s="9">
        <v>33400</v>
      </c>
      <c r="E251" s="9">
        <v>0</v>
      </c>
      <c r="F251" s="9">
        <v>26020026</v>
      </c>
      <c r="G251" s="19" t="s">
        <v>315</v>
      </c>
      <c r="H251" s="3"/>
    </row>
    <row r="252" spans="1:8" ht="13">
      <c r="A252" s="18" t="s">
        <v>192</v>
      </c>
      <c r="B252" s="9"/>
      <c r="C252" s="9" t="s">
        <v>199</v>
      </c>
      <c r="D252" s="9">
        <v>42000</v>
      </c>
      <c r="E252" s="9">
        <v>0</v>
      </c>
      <c r="F252" s="9">
        <v>25978026</v>
      </c>
      <c r="G252" s="19" t="s">
        <v>315</v>
      </c>
      <c r="H252" s="3"/>
    </row>
    <row r="253" spans="1:8" ht="13">
      <c r="A253" s="18" t="s">
        <v>200</v>
      </c>
      <c r="B253" s="9" t="s">
        <v>320</v>
      </c>
      <c r="C253" s="9" t="s">
        <v>193</v>
      </c>
      <c r="D253" s="9">
        <v>44400</v>
      </c>
      <c r="E253" s="9">
        <v>0</v>
      </c>
      <c r="F253" s="9">
        <v>25933626</v>
      </c>
      <c r="G253" s="19" t="s">
        <v>194</v>
      </c>
      <c r="H253" s="3"/>
    </row>
    <row r="254" spans="1:8" ht="13">
      <c r="A254" s="18" t="s">
        <v>201</v>
      </c>
      <c r="B254" s="9"/>
      <c r="C254" s="9" t="s">
        <v>202</v>
      </c>
      <c r="D254" s="9">
        <v>0</v>
      </c>
      <c r="E254" s="9">
        <v>31000</v>
      </c>
      <c r="F254" s="9">
        <v>25964626</v>
      </c>
      <c r="G254" s="19" t="s">
        <v>315</v>
      </c>
      <c r="H254" s="3"/>
    </row>
    <row r="255" spans="1:8" ht="13">
      <c r="A255" s="18" t="s">
        <v>201</v>
      </c>
      <c r="B255" s="9"/>
      <c r="C255" s="9" t="s">
        <v>203</v>
      </c>
      <c r="D255" s="9">
        <v>0</v>
      </c>
      <c r="E255" s="9">
        <v>31000</v>
      </c>
      <c r="F255" s="9">
        <v>25995626</v>
      </c>
      <c r="G255" s="19" t="s">
        <v>315</v>
      </c>
      <c r="H255" s="3"/>
    </row>
    <row r="256" spans="1:8" ht="13">
      <c r="A256" s="18" t="s">
        <v>201</v>
      </c>
      <c r="B256" s="9" t="s">
        <v>350</v>
      </c>
      <c r="C256" s="9" t="s">
        <v>116</v>
      </c>
      <c r="D256" s="9">
        <v>0</v>
      </c>
      <c r="E256" s="9">
        <v>31000</v>
      </c>
      <c r="F256" s="9">
        <v>26026626</v>
      </c>
      <c r="G256" s="19" t="s">
        <v>315</v>
      </c>
      <c r="H256" s="3"/>
    </row>
    <row r="257" spans="1:8" ht="13">
      <c r="A257" s="18" t="s">
        <v>204</v>
      </c>
      <c r="B257" s="9"/>
      <c r="C257" s="9" t="s">
        <v>316</v>
      </c>
      <c r="D257" s="9">
        <v>62600</v>
      </c>
      <c r="E257" s="9">
        <v>0</v>
      </c>
      <c r="F257" s="9">
        <v>25964026</v>
      </c>
      <c r="G257" s="19" t="s">
        <v>287</v>
      </c>
      <c r="H257" s="3"/>
    </row>
    <row r="258" spans="1:8" ht="13">
      <c r="A258" s="18" t="s">
        <v>205</v>
      </c>
      <c r="B258" s="9"/>
      <c r="C258" s="9" t="s">
        <v>167</v>
      </c>
      <c r="D258" s="9">
        <v>0</v>
      </c>
      <c r="E258" s="9">
        <v>31000</v>
      </c>
      <c r="F258" s="9">
        <v>25995026</v>
      </c>
      <c r="G258" s="19" t="s">
        <v>315</v>
      </c>
      <c r="H258" s="3"/>
    </row>
    <row r="259" spans="1:8" ht="13">
      <c r="A259" s="18" t="s">
        <v>206</v>
      </c>
      <c r="B259" s="9"/>
      <c r="C259" s="45" t="s">
        <v>27</v>
      </c>
      <c r="D259" s="45">
        <v>0</v>
      </c>
      <c r="E259" s="45">
        <v>79300</v>
      </c>
      <c r="F259" s="45">
        <v>26074326</v>
      </c>
      <c r="G259" s="19"/>
      <c r="H259" s="3"/>
    </row>
    <row r="260" spans="1:8" ht="13">
      <c r="A260" s="18" t="s">
        <v>207</v>
      </c>
      <c r="B260" s="9" t="s">
        <v>320</v>
      </c>
      <c r="C260" s="9" t="s">
        <v>17</v>
      </c>
      <c r="D260" s="9">
        <v>77600</v>
      </c>
      <c r="E260" s="9">
        <v>0</v>
      </c>
      <c r="F260" s="9">
        <v>25996726</v>
      </c>
      <c r="G260" s="19" t="s">
        <v>288</v>
      </c>
      <c r="H260" s="3"/>
    </row>
    <row r="261" spans="1:8" ht="13">
      <c r="A261" s="18" t="s">
        <v>207</v>
      </c>
      <c r="B261" s="9" t="s">
        <v>320</v>
      </c>
      <c r="C261" s="9" t="s">
        <v>21</v>
      </c>
      <c r="D261" s="9">
        <v>111600</v>
      </c>
      <c r="E261" s="9">
        <v>0</v>
      </c>
      <c r="F261" s="9">
        <v>25885126</v>
      </c>
      <c r="G261" s="19" t="s">
        <v>288</v>
      </c>
      <c r="H261" s="3"/>
    </row>
    <row r="262" spans="1:8" ht="13">
      <c r="A262" s="18" t="s">
        <v>208</v>
      </c>
      <c r="B262" s="43" t="s">
        <v>347</v>
      </c>
      <c r="C262" s="11" t="s">
        <v>209</v>
      </c>
      <c r="D262" s="11">
        <v>238960</v>
      </c>
      <c r="E262" s="11">
        <v>0</v>
      </c>
      <c r="F262" s="11">
        <v>25646166</v>
      </c>
      <c r="G262" s="21"/>
      <c r="H262" s="42"/>
    </row>
    <row r="263" spans="1:8" ht="13">
      <c r="A263" s="18" t="s">
        <v>208</v>
      </c>
      <c r="B263" s="9" t="s">
        <v>320</v>
      </c>
      <c r="C263" s="9" t="s">
        <v>22</v>
      </c>
      <c r="D263" s="9">
        <v>57300</v>
      </c>
      <c r="E263" s="9">
        <v>0</v>
      </c>
      <c r="F263" s="9">
        <v>25588866</v>
      </c>
      <c r="G263" s="19" t="s">
        <v>289</v>
      </c>
      <c r="H263" s="3"/>
    </row>
    <row r="264" spans="1:8" ht="13">
      <c r="A264" s="18" t="s">
        <v>208</v>
      </c>
      <c r="B264" s="9" t="s">
        <v>350</v>
      </c>
      <c r="C264" s="9" t="s">
        <v>210</v>
      </c>
      <c r="D264" s="9">
        <v>20310</v>
      </c>
      <c r="E264" s="9">
        <v>0</v>
      </c>
      <c r="F264" s="9">
        <v>25568556</v>
      </c>
      <c r="G264" s="19" t="s">
        <v>290</v>
      </c>
      <c r="H264" s="3"/>
    </row>
    <row r="265" spans="1:8" ht="13">
      <c r="A265" s="18" t="s">
        <v>208</v>
      </c>
      <c r="B265" s="9" t="s">
        <v>320</v>
      </c>
      <c r="C265" s="9" t="s">
        <v>18</v>
      </c>
      <c r="D265" s="9">
        <v>106500</v>
      </c>
      <c r="E265" s="9">
        <v>0</v>
      </c>
      <c r="F265" s="9">
        <v>25462056</v>
      </c>
      <c r="G265" s="19" t="s">
        <v>289</v>
      </c>
      <c r="H265" s="3"/>
    </row>
    <row r="266" spans="1:8" ht="13">
      <c r="A266" s="18" t="s">
        <v>208</v>
      </c>
      <c r="B266" s="9" t="s">
        <v>320</v>
      </c>
      <c r="C266" s="9" t="s">
        <v>23</v>
      </c>
      <c r="D266" s="9">
        <v>119300</v>
      </c>
      <c r="E266" s="9">
        <v>0</v>
      </c>
      <c r="F266" s="9">
        <v>25342756</v>
      </c>
      <c r="G266" s="19" t="s">
        <v>289</v>
      </c>
      <c r="H266" s="3"/>
    </row>
    <row r="267" spans="1:8" ht="13">
      <c r="A267" s="18" t="s">
        <v>211</v>
      </c>
      <c r="B267" s="12" t="s">
        <v>307</v>
      </c>
      <c r="C267" s="12" t="s">
        <v>137</v>
      </c>
      <c r="D267" s="12">
        <v>750000</v>
      </c>
      <c r="E267" s="12">
        <v>0</v>
      </c>
      <c r="F267" s="12">
        <v>24592756</v>
      </c>
      <c r="G267" s="22" t="s">
        <v>291</v>
      </c>
      <c r="H267" s="3"/>
    </row>
    <row r="268" spans="1:8" ht="13">
      <c r="A268" s="18" t="s">
        <v>212</v>
      </c>
      <c r="B268" s="11" t="s">
        <v>305</v>
      </c>
      <c r="C268" s="11" t="s">
        <v>213</v>
      </c>
      <c r="D268" s="11">
        <v>90000</v>
      </c>
      <c r="E268" s="11">
        <v>0</v>
      </c>
      <c r="F268" s="11">
        <v>24502756</v>
      </c>
      <c r="G268" s="21" t="s">
        <v>214</v>
      </c>
      <c r="H268" s="3"/>
    </row>
    <row r="269" spans="1:8" ht="13">
      <c r="A269" s="18" t="s">
        <v>212</v>
      </c>
      <c r="B269" s="9" t="s">
        <v>352</v>
      </c>
      <c r="C269" s="9" t="s">
        <v>9</v>
      </c>
      <c r="D269" s="9">
        <v>500000</v>
      </c>
      <c r="E269" s="9">
        <v>0</v>
      </c>
      <c r="F269" s="9">
        <v>24002756</v>
      </c>
      <c r="G269" s="19"/>
      <c r="H269" s="6"/>
    </row>
    <row r="270" spans="1:8" ht="13">
      <c r="A270" s="18" t="s">
        <v>215</v>
      </c>
      <c r="B270" s="13" t="s">
        <v>308</v>
      </c>
      <c r="C270" s="13" t="s">
        <v>216</v>
      </c>
      <c r="D270" s="13">
        <v>144900</v>
      </c>
      <c r="E270" s="13">
        <v>0</v>
      </c>
      <c r="F270" s="13">
        <v>23857856</v>
      </c>
      <c r="G270" s="23" t="s">
        <v>194</v>
      </c>
      <c r="H270" s="3"/>
    </row>
    <row r="271" spans="1:8" ht="13">
      <c r="A271" s="18" t="s">
        <v>217</v>
      </c>
      <c r="B271" s="9" t="s">
        <v>348</v>
      </c>
      <c r="C271" s="9" t="s">
        <v>218</v>
      </c>
      <c r="D271" s="9">
        <v>1550</v>
      </c>
      <c r="E271" s="9">
        <v>0</v>
      </c>
      <c r="F271" s="9">
        <v>23856306</v>
      </c>
      <c r="G271" s="19"/>
      <c r="H271" s="3"/>
    </row>
    <row r="272" spans="1:8" ht="13">
      <c r="A272" s="18" t="s">
        <v>219</v>
      </c>
      <c r="B272" s="9"/>
      <c r="C272" s="9" t="s">
        <v>203</v>
      </c>
      <c r="D272" s="9">
        <v>623500</v>
      </c>
      <c r="E272" s="9">
        <v>0</v>
      </c>
      <c r="F272" s="9">
        <v>23232806</v>
      </c>
      <c r="G272" s="19" t="s">
        <v>220</v>
      </c>
      <c r="H272" s="3"/>
    </row>
    <row r="273" spans="1:8" ht="13">
      <c r="A273" s="18" t="s">
        <v>221</v>
      </c>
      <c r="B273" s="9"/>
      <c r="C273" s="9" t="s">
        <v>222</v>
      </c>
      <c r="D273" s="9">
        <v>33180</v>
      </c>
      <c r="E273" s="9">
        <v>0</v>
      </c>
      <c r="F273" s="9">
        <v>23199626</v>
      </c>
      <c r="G273" s="19" t="s">
        <v>220</v>
      </c>
      <c r="H273" s="3"/>
    </row>
    <row r="274" spans="1:8" ht="13">
      <c r="A274" s="18" t="s">
        <v>223</v>
      </c>
      <c r="B274" s="9"/>
      <c r="C274" s="40" t="s">
        <v>172</v>
      </c>
      <c r="D274" s="41">
        <v>400000</v>
      </c>
      <c r="E274" s="41">
        <v>0</v>
      </c>
      <c r="F274" s="41">
        <v>22799626</v>
      </c>
      <c r="G274" s="41"/>
      <c r="H274" s="3"/>
    </row>
    <row r="275" spans="1:8" ht="13">
      <c r="A275" s="18" t="s">
        <v>223</v>
      </c>
      <c r="B275" s="9"/>
      <c r="C275" s="41" t="s">
        <v>27</v>
      </c>
      <c r="D275" s="41">
        <v>0</v>
      </c>
      <c r="E275" s="41">
        <v>400000</v>
      </c>
      <c r="F275" s="41">
        <v>23199626</v>
      </c>
      <c r="G275" s="41"/>
      <c r="H275" s="3"/>
    </row>
    <row r="276" spans="1:8" ht="13">
      <c r="A276" s="18" t="s">
        <v>224</v>
      </c>
      <c r="B276" s="9"/>
      <c r="C276" s="9" t="s">
        <v>203</v>
      </c>
      <c r="D276" s="9">
        <v>5000000</v>
      </c>
      <c r="E276" s="9">
        <v>0</v>
      </c>
      <c r="F276" s="9">
        <v>18199626</v>
      </c>
      <c r="G276" s="19" t="s">
        <v>220</v>
      </c>
      <c r="H276" s="6"/>
    </row>
    <row r="277" spans="1:8" ht="13">
      <c r="A277" s="18" t="s">
        <v>224</v>
      </c>
      <c r="B277" s="9"/>
      <c r="C277" s="9" t="s">
        <v>225</v>
      </c>
      <c r="D277" s="9">
        <v>74100</v>
      </c>
      <c r="E277" s="9">
        <v>0</v>
      </c>
      <c r="F277" s="9">
        <v>18125526</v>
      </c>
      <c r="G277" s="19" t="s">
        <v>220</v>
      </c>
      <c r="H277" s="6"/>
    </row>
    <row r="278" spans="1:8" ht="13">
      <c r="A278" s="18" t="s">
        <v>226</v>
      </c>
      <c r="B278" s="9" t="s">
        <v>348</v>
      </c>
      <c r="C278" s="40" t="s">
        <v>227</v>
      </c>
      <c r="D278" s="41">
        <v>20000</v>
      </c>
      <c r="E278" s="41">
        <v>0</v>
      </c>
      <c r="F278" s="41">
        <v>18105526</v>
      </c>
      <c r="G278" s="41"/>
      <c r="H278" s="3"/>
    </row>
    <row r="279" spans="1:8" ht="13">
      <c r="A279" s="18" t="s">
        <v>228</v>
      </c>
      <c r="B279" s="9"/>
      <c r="C279" s="9" t="s">
        <v>229</v>
      </c>
      <c r="D279" s="9">
        <v>84000</v>
      </c>
      <c r="E279" s="9">
        <v>0</v>
      </c>
      <c r="F279" s="9">
        <v>18021526</v>
      </c>
      <c r="G279" s="19" t="s">
        <v>220</v>
      </c>
      <c r="H279" s="7"/>
    </row>
    <row r="280" spans="1:8" ht="13">
      <c r="A280" s="18" t="s">
        <v>228</v>
      </c>
      <c r="B280" s="9"/>
      <c r="C280" s="9" t="s">
        <v>230</v>
      </c>
      <c r="D280" s="9">
        <v>54800</v>
      </c>
      <c r="E280" s="9">
        <v>0</v>
      </c>
      <c r="F280" s="9">
        <v>17966726</v>
      </c>
      <c r="G280" s="19" t="s">
        <v>220</v>
      </c>
      <c r="H280" s="3"/>
    </row>
    <row r="281" spans="1:8" ht="13">
      <c r="A281" s="18" t="s">
        <v>228</v>
      </c>
      <c r="B281" s="9"/>
      <c r="C281" s="9" t="s">
        <v>230</v>
      </c>
      <c r="D281" s="9">
        <v>45500</v>
      </c>
      <c r="E281" s="9">
        <v>0</v>
      </c>
      <c r="F281" s="9">
        <v>17921226</v>
      </c>
      <c r="G281" s="19" t="s">
        <v>220</v>
      </c>
      <c r="H281" s="3"/>
    </row>
    <row r="282" spans="1:8" ht="13">
      <c r="A282" s="18" t="s">
        <v>231</v>
      </c>
      <c r="B282" s="9" t="s">
        <v>348</v>
      </c>
      <c r="C282" s="9" t="s">
        <v>301</v>
      </c>
      <c r="D282" s="9">
        <v>0</v>
      </c>
      <c r="E282" s="9">
        <v>4828</v>
      </c>
      <c r="F282" s="9">
        <v>17926054</v>
      </c>
      <c r="G282" s="19" t="s">
        <v>220</v>
      </c>
      <c r="H282" s="3"/>
    </row>
    <row r="283" spans="1:8" ht="13">
      <c r="A283" s="18" t="s">
        <v>231</v>
      </c>
      <c r="B283" s="9"/>
      <c r="C283" s="9" t="s">
        <v>232</v>
      </c>
      <c r="D283" s="9">
        <v>100000</v>
      </c>
      <c r="E283" s="9">
        <v>0</v>
      </c>
      <c r="F283" s="9">
        <v>17826054</v>
      </c>
      <c r="G283" s="19" t="s">
        <v>220</v>
      </c>
      <c r="H283" s="3"/>
    </row>
    <row r="284" spans="1:8" ht="13">
      <c r="A284" s="18" t="s">
        <v>231</v>
      </c>
      <c r="B284" s="9"/>
      <c r="C284" s="9" t="s">
        <v>233</v>
      </c>
      <c r="D284" s="9">
        <v>132000</v>
      </c>
      <c r="E284" s="9">
        <v>0</v>
      </c>
      <c r="F284" s="9">
        <v>17694054</v>
      </c>
      <c r="G284" s="19" t="s">
        <v>220</v>
      </c>
      <c r="H284" s="3"/>
    </row>
    <row r="285" spans="1:8" ht="13">
      <c r="A285" s="18" t="s">
        <v>231</v>
      </c>
      <c r="B285" s="9"/>
      <c r="C285" s="37" t="s">
        <v>7</v>
      </c>
      <c r="D285" s="9">
        <v>1000250</v>
      </c>
      <c r="E285" s="9">
        <v>0</v>
      </c>
      <c r="F285" s="9">
        <v>16693804</v>
      </c>
      <c r="G285" s="19" t="s">
        <v>220</v>
      </c>
      <c r="H285" s="3"/>
    </row>
    <row r="286" spans="1:8" ht="13">
      <c r="A286" s="18" t="s">
        <v>231</v>
      </c>
      <c r="B286" s="9"/>
      <c r="C286" s="38" t="s">
        <v>7</v>
      </c>
      <c r="D286" s="9">
        <v>1000250</v>
      </c>
      <c r="E286" s="9">
        <v>0</v>
      </c>
      <c r="F286" s="9">
        <v>15693554</v>
      </c>
      <c r="G286" s="19" t="s">
        <v>220</v>
      </c>
      <c r="H286" s="3"/>
    </row>
    <row r="287" spans="1:8" ht="13">
      <c r="A287" s="18" t="s">
        <v>231</v>
      </c>
      <c r="B287" s="9"/>
      <c r="C287" s="38" t="s">
        <v>7</v>
      </c>
      <c r="D287" s="9">
        <v>1000250</v>
      </c>
      <c r="E287" s="9">
        <v>0</v>
      </c>
      <c r="F287" s="9">
        <v>14693304</v>
      </c>
      <c r="G287" s="19" t="s">
        <v>220</v>
      </c>
      <c r="H287" s="3"/>
    </row>
    <row r="288" spans="1:8" ht="13">
      <c r="A288" s="18" t="s">
        <v>231</v>
      </c>
      <c r="B288" s="9"/>
      <c r="C288" s="38" t="s">
        <v>7</v>
      </c>
      <c r="D288" s="9">
        <v>1000250</v>
      </c>
      <c r="E288" s="9">
        <v>0</v>
      </c>
      <c r="F288" s="9">
        <v>13693054</v>
      </c>
      <c r="G288" s="19" t="s">
        <v>220</v>
      </c>
      <c r="H288" s="3"/>
    </row>
    <row r="289" spans="1:8" ht="13">
      <c r="A289" s="18" t="s">
        <v>231</v>
      </c>
      <c r="B289" s="9"/>
      <c r="C289" s="9" t="s">
        <v>229</v>
      </c>
      <c r="D289" s="9">
        <v>1000</v>
      </c>
      <c r="E289" s="9">
        <v>0</v>
      </c>
      <c r="F289" s="9">
        <v>13692054</v>
      </c>
      <c r="G289" s="19" t="s">
        <v>220</v>
      </c>
      <c r="H289" s="3"/>
    </row>
    <row r="290" spans="1:8" ht="13">
      <c r="A290" s="18" t="s">
        <v>231</v>
      </c>
      <c r="B290" s="9"/>
      <c r="C290" s="9" t="s">
        <v>234</v>
      </c>
      <c r="D290" s="9">
        <v>52300</v>
      </c>
      <c r="E290" s="9">
        <v>0</v>
      </c>
      <c r="F290" s="9">
        <v>13639754</v>
      </c>
      <c r="G290" s="19" t="s">
        <v>220</v>
      </c>
      <c r="H290" s="3"/>
    </row>
    <row r="291" spans="1:8" ht="13">
      <c r="A291" s="18" t="s">
        <v>235</v>
      </c>
      <c r="B291" s="9"/>
      <c r="C291" s="9" t="s">
        <v>236</v>
      </c>
      <c r="D291" s="9">
        <v>18000</v>
      </c>
      <c r="E291" s="9">
        <v>0</v>
      </c>
      <c r="F291" s="9">
        <v>13621754</v>
      </c>
      <c r="G291" s="19" t="s">
        <v>220</v>
      </c>
      <c r="H291" s="3"/>
    </row>
    <row r="292" spans="1:8" ht="13">
      <c r="A292" s="18" t="s">
        <v>237</v>
      </c>
      <c r="B292" s="9"/>
      <c r="C292" s="9" t="s">
        <v>238</v>
      </c>
      <c r="D292" s="9">
        <v>13000</v>
      </c>
      <c r="E292" s="9">
        <v>0</v>
      </c>
      <c r="F292" s="9">
        <v>13608754</v>
      </c>
      <c r="G292" s="19" t="s">
        <v>220</v>
      </c>
      <c r="H292" s="3"/>
    </row>
    <row r="293" spans="1:8" ht="13">
      <c r="A293" s="18" t="s">
        <v>237</v>
      </c>
      <c r="B293" s="9"/>
      <c r="C293" s="9" t="s">
        <v>239</v>
      </c>
      <c r="D293" s="9">
        <v>13900</v>
      </c>
      <c r="E293" s="9">
        <v>0</v>
      </c>
      <c r="F293" s="9">
        <v>13594854</v>
      </c>
      <c r="G293" s="19" t="s">
        <v>220</v>
      </c>
      <c r="H293" s="3"/>
    </row>
    <row r="294" spans="1:8" ht="13">
      <c r="A294" s="18" t="s">
        <v>237</v>
      </c>
      <c r="B294" s="9"/>
      <c r="C294" s="9" t="s">
        <v>240</v>
      </c>
      <c r="D294" s="9">
        <v>50000</v>
      </c>
      <c r="E294" s="9">
        <v>0</v>
      </c>
      <c r="F294" s="9">
        <v>13544854</v>
      </c>
      <c r="G294" s="19" t="s">
        <v>220</v>
      </c>
      <c r="H294" s="3"/>
    </row>
    <row r="295" spans="1:8" ht="13">
      <c r="A295" s="18" t="s">
        <v>237</v>
      </c>
      <c r="B295" s="9"/>
      <c r="C295" s="9" t="s">
        <v>241</v>
      </c>
      <c r="D295" s="9">
        <v>100000</v>
      </c>
      <c r="E295" s="9">
        <v>0</v>
      </c>
      <c r="F295" s="9">
        <v>13444854</v>
      </c>
      <c r="G295" s="19" t="s">
        <v>220</v>
      </c>
      <c r="H295" s="3"/>
    </row>
    <row r="296" spans="1:8" ht="13">
      <c r="A296" s="18" t="s">
        <v>237</v>
      </c>
      <c r="B296" s="9"/>
      <c r="C296" s="9" t="s">
        <v>242</v>
      </c>
      <c r="D296" s="9">
        <v>70000</v>
      </c>
      <c r="E296" s="9">
        <v>0</v>
      </c>
      <c r="F296" s="9">
        <v>13374854</v>
      </c>
      <c r="G296" s="19" t="s">
        <v>220</v>
      </c>
      <c r="H296" s="3"/>
    </row>
    <row r="297" spans="1:8" ht="13">
      <c r="A297" s="18" t="s">
        <v>237</v>
      </c>
      <c r="B297" s="9"/>
      <c r="C297" s="9" t="s">
        <v>243</v>
      </c>
      <c r="D297" s="9">
        <v>70000</v>
      </c>
      <c r="E297" s="9">
        <v>0</v>
      </c>
      <c r="F297" s="9">
        <v>13304854</v>
      </c>
      <c r="G297" s="19" t="s">
        <v>220</v>
      </c>
      <c r="H297" s="3"/>
    </row>
    <row r="298" spans="1:8" ht="13">
      <c r="A298" s="18" t="s">
        <v>237</v>
      </c>
      <c r="B298" s="9"/>
      <c r="C298" s="9" t="s">
        <v>244</v>
      </c>
      <c r="D298" s="9">
        <v>70000</v>
      </c>
      <c r="E298" s="9">
        <v>0</v>
      </c>
      <c r="F298" s="9">
        <v>13234854</v>
      </c>
      <c r="G298" s="19" t="s">
        <v>220</v>
      </c>
      <c r="H298" s="3"/>
    </row>
    <row r="299" spans="1:8" ht="13">
      <c r="A299" s="18" t="s">
        <v>245</v>
      </c>
      <c r="B299" s="9"/>
      <c r="C299" s="9" t="s">
        <v>203</v>
      </c>
      <c r="D299" s="9">
        <v>0</v>
      </c>
      <c r="E299" s="9">
        <v>2400000</v>
      </c>
      <c r="F299" s="9">
        <v>15634854</v>
      </c>
      <c r="G299" s="19" t="s">
        <v>220</v>
      </c>
      <c r="H299" s="3"/>
    </row>
    <row r="300" spans="1:8" ht="13">
      <c r="A300" s="18" t="s">
        <v>245</v>
      </c>
      <c r="B300" s="9"/>
      <c r="C300" s="9" t="s">
        <v>246</v>
      </c>
      <c r="D300" s="9">
        <v>6500000</v>
      </c>
      <c r="E300" s="9">
        <v>0</v>
      </c>
      <c r="F300" s="9">
        <v>9134854</v>
      </c>
      <c r="G300" s="19" t="s">
        <v>220</v>
      </c>
      <c r="H300" s="3"/>
    </row>
    <row r="301" spans="1:8" ht="13">
      <c r="A301" s="18" t="s">
        <v>247</v>
      </c>
      <c r="B301" s="9" t="s">
        <v>348</v>
      </c>
      <c r="C301" s="41" t="s">
        <v>183</v>
      </c>
      <c r="D301" s="41">
        <v>0</v>
      </c>
      <c r="E301" s="41">
        <v>20000</v>
      </c>
      <c r="F301" s="41">
        <v>9154854</v>
      </c>
      <c r="G301" s="41" t="s">
        <v>349</v>
      </c>
      <c r="H301" s="3"/>
    </row>
    <row r="302" spans="1:8" ht="13">
      <c r="A302" s="18" t="s">
        <v>247</v>
      </c>
      <c r="B302" s="9" t="s">
        <v>320</v>
      </c>
      <c r="C302" s="9" t="s">
        <v>160</v>
      </c>
      <c r="D302" s="9">
        <v>105900</v>
      </c>
      <c r="E302" s="9">
        <v>0</v>
      </c>
      <c r="F302" s="9">
        <v>9048954</v>
      </c>
      <c r="G302" s="19" t="s">
        <v>292</v>
      </c>
      <c r="H302" s="3"/>
    </row>
    <row r="303" spans="1:8" ht="13">
      <c r="A303" s="18" t="s">
        <v>247</v>
      </c>
      <c r="B303" s="9" t="s">
        <v>320</v>
      </c>
      <c r="C303" s="9" t="s">
        <v>15</v>
      </c>
      <c r="D303" s="9">
        <v>113600</v>
      </c>
      <c r="E303" s="9">
        <v>0</v>
      </c>
      <c r="F303" s="9">
        <v>8935354</v>
      </c>
      <c r="G303" s="19" t="s">
        <v>292</v>
      </c>
      <c r="H303" s="3"/>
    </row>
    <row r="304" spans="1:8" ht="13">
      <c r="A304" s="18" t="s">
        <v>247</v>
      </c>
      <c r="B304" s="9" t="s">
        <v>320</v>
      </c>
      <c r="C304" s="9" t="s">
        <v>15</v>
      </c>
      <c r="D304" s="9">
        <v>53800</v>
      </c>
      <c r="E304" s="9">
        <v>0</v>
      </c>
      <c r="F304" s="9">
        <v>8881554</v>
      </c>
      <c r="G304" s="19" t="s">
        <v>293</v>
      </c>
      <c r="H304" s="3"/>
    </row>
    <row r="305" spans="1:8" ht="13">
      <c r="A305" s="18" t="s">
        <v>247</v>
      </c>
      <c r="B305" s="9" t="s">
        <v>320</v>
      </c>
      <c r="C305" s="9" t="s">
        <v>160</v>
      </c>
      <c r="D305" s="9">
        <v>47400</v>
      </c>
      <c r="E305" s="9">
        <v>0</v>
      </c>
      <c r="F305" s="9">
        <v>8834154</v>
      </c>
      <c r="G305" s="19" t="s">
        <v>293</v>
      </c>
      <c r="H305" s="3"/>
    </row>
    <row r="306" spans="1:8" ht="13">
      <c r="A306" s="18" t="s">
        <v>247</v>
      </c>
      <c r="B306" s="9" t="s">
        <v>320</v>
      </c>
      <c r="C306" s="9" t="s">
        <v>18</v>
      </c>
      <c r="D306" s="9">
        <v>73600</v>
      </c>
      <c r="E306" s="9">
        <v>0</v>
      </c>
      <c r="F306" s="9">
        <v>8760554</v>
      </c>
      <c r="G306" s="19" t="s">
        <v>293</v>
      </c>
      <c r="H306" s="3"/>
    </row>
    <row r="307" spans="1:8" ht="13">
      <c r="A307" s="18" t="s">
        <v>247</v>
      </c>
      <c r="B307" s="9" t="s">
        <v>320</v>
      </c>
      <c r="C307" s="9" t="s">
        <v>24</v>
      </c>
      <c r="D307" s="9">
        <v>3100</v>
      </c>
      <c r="E307" s="9">
        <v>0</v>
      </c>
      <c r="F307" s="9">
        <v>8757454</v>
      </c>
      <c r="G307" s="19" t="s">
        <v>292</v>
      </c>
      <c r="H307" s="3"/>
    </row>
    <row r="308" spans="1:8" ht="13">
      <c r="A308" s="18" t="s">
        <v>247</v>
      </c>
      <c r="B308" s="9" t="s">
        <v>320</v>
      </c>
      <c r="C308" s="9" t="s">
        <v>24</v>
      </c>
      <c r="D308" s="9">
        <v>64100</v>
      </c>
      <c r="E308" s="9">
        <v>0</v>
      </c>
      <c r="F308" s="9">
        <v>8693354</v>
      </c>
      <c r="G308" s="19" t="s">
        <v>293</v>
      </c>
      <c r="H308" s="3"/>
    </row>
    <row r="309" spans="1:8" ht="13">
      <c r="A309" s="18" t="s">
        <v>247</v>
      </c>
      <c r="B309" s="9" t="s">
        <v>320</v>
      </c>
      <c r="C309" s="9" t="s">
        <v>21</v>
      </c>
      <c r="D309" s="9">
        <v>47100</v>
      </c>
      <c r="E309" s="9">
        <v>0</v>
      </c>
      <c r="F309" s="9">
        <v>8646254</v>
      </c>
      <c r="G309" s="19" t="s">
        <v>293</v>
      </c>
      <c r="H309" s="3"/>
    </row>
    <row r="310" spans="1:8" ht="13">
      <c r="A310" s="18" t="s">
        <v>247</v>
      </c>
      <c r="B310" s="9" t="s">
        <v>320</v>
      </c>
      <c r="C310" s="9" t="s">
        <v>161</v>
      </c>
      <c r="D310" s="9">
        <v>65100</v>
      </c>
      <c r="E310" s="9">
        <v>0</v>
      </c>
      <c r="F310" s="9">
        <v>8581154</v>
      </c>
      <c r="G310" s="19" t="s">
        <v>293</v>
      </c>
      <c r="H310" s="3"/>
    </row>
    <row r="311" spans="1:8" ht="13">
      <c r="A311" s="18" t="s">
        <v>247</v>
      </c>
      <c r="B311" s="9" t="s">
        <v>320</v>
      </c>
      <c r="C311" s="9" t="s">
        <v>22</v>
      </c>
      <c r="D311" s="9">
        <v>24500</v>
      </c>
      <c r="E311" s="9">
        <v>0</v>
      </c>
      <c r="F311" s="9">
        <v>8556654</v>
      </c>
      <c r="G311" s="19" t="s">
        <v>293</v>
      </c>
      <c r="H311" s="3"/>
    </row>
    <row r="312" spans="1:8" ht="13">
      <c r="A312" s="18" t="s">
        <v>247</v>
      </c>
      <c r="B312" s="9" t="s">
        <v>320</v>
      </c>
      <c r="C312" s="9" t="s">
        <v>17</v>
      </c>
      <c r="D312" s="9">
        <v>30700</v>
      </c>
      <c r="E312" s="9">
        <v>0</v>
      </c>
      <c r="F312" s="9">
        <v>8525954</v>
      </c>
      <c r="G312" s="19" t="s">
        <v>293</v>
      </c>
      <c r="H312" s="3"/>
    </row>
    <row r="313" spans="1:8" ht="13">
      <c r="A313" s="18" t="s">
        <v>247</v>
      </c>
      <c r="B313" s="9" t="s">
        <v>320</v>
      </c>
      <c r="C313" s="9" t="s">
        <v>20</v>
      </c>
      <c r="D313" s="9">
        <v>8400</v>
      </c>
      <c r="E313" s="9">
        <v>0</v>
      </c>
      <c r="F313" s="9">
        <v>8517554</v>
      </c>
      <c r="G313" s="19" t="s">
        <v>292</v>
      </c>
      <c r="H313" s="3"/>
    </row>
    <row r="314" spans="1:8" ht="13">
      <c r="A314" s="18" t="s">
        <v>247</v>
      </c>
      <c r="B314" s="9" t="s">
        <v>320</v>
      </c>
      <c r="C314" s="9" t="s">
        <v>20</v>
      </c>
      <c r="D314" s="9">
        <v>49000</v>
      </c>
      <c r="E314" s="9">
        <v>0</v>
      </c>
      <c r="F314" s="9">
        <v>8468554</v>
      </c>
      <c r="G314" s="19" t="s">
        <v>294</v>
      </c>
      <c r="H314" s="3"/>
    </row>
    <row r="315" spans="1:8" ht="13">
      <c r="A315" s="18" t="s">
        <v>247</v>
      </c>
      <c r="B315" s="9" t="s">
        <v>320</v>
      </c>
      <c r="C315" s="9" t="s">
        <v>19</v>
      </c>
      <c r="D315" s="9">
        <v>72400</v>
      </c>
      <c r="E315" s="9">
        <v>0</v>
      </c>
      <c r="F315" s="9">
        <v>8396154</v>
      </c>
      <c r="G315" s="19" t="s">
        <v>294</v>
      </c>
      <c r="H315" s="3"/>
    </row>
    <row r="316" spans="1:8" ht="13">
      <c r="A316" s="18" t="s">
        <v>247</v>
      </c>
      <c r="B316" s="9" t="s">
        <v>320</v>
      </c>
      <c r="C316" s="9" t="s">
        <v>160</v>
      </c>
      <c r="D316" s="9">
        <v>40600</v>
      </c>
      <c r="E316" s="9">
        <v>0</v>
      </c>
      <c r="F316" s="9">
        <v>8355554</v>
      </c>
      <c r="G316" s="19" t="s">
        <v>294</v>
      </c>
      <c r="H316" s="3"/>
    </row>
    <row r="317" spans="1:8" ht="13">
      <c r="A317" s="18" t="s">
        <v>247</v>
      </c>
      <c r="B317" s="9" t="s">
        <v>320</v>
      </c>
      <c r="C317" s="9" t="s">
        <v>18</v>
      </c>
      <c r="D317" s="9">
        <v>30500</v>
      </c>
      <c r="E317" s="9">
        <v>0</v>
      </c>
      <c r="F317" s="9">
        <v>8325054</v>
      </c>
      <c r="G317" s="19" t="s">
        <v>294</v>
      </c>
      <c r="H317" s="3"/>
    </row>
    <row r="318" spans="1:8" ht="13">
      <c r="A318" s="18" t="s">
        <v>247</v>
      </c>
      <c r="B318" s="9" t="s">
        <v>320</v>
      </c>
      <c r="C318" s="9" t="s">
        <v>23</v>
      </c>
      <c r="D318" s="9">
        <v>48900</v>
      </c>
      <c r="E318" s="9">
        <v>0</v>
      </c>
      <c r="F318" s="9">
        <v>8276154</v>
      </c>
      <c r="G318" s="19" t="s">
        <v>294</v>
      </c>
      <c r="H318" s="3"/>
    </row>
    <row r="319" spans="1:8" ht="13">
      <c r="A319" s="18" t="s">
        <v>247</v>
      </c>
      <c r="B319" s="9" t="s">
        <v>320</v>
      </c>
      <c r="C319" s="9" t="s">
        <v>17</v>
      </c>
      <c r="D319" s="9">
        <v>30600</v>
      </c>
      <c r="E319" s="9">
        <v>0</v>
      </c>
      <c r="F319" s="9">
        <v>8245554</v>
      </c>
      <c r="G319" s="19" t="s">
        <v>294</v>
      </c>
      <c r="H319" s="3"/>
    </row>
    <row r="320" spans="1:8" ht="13">
      <c r="A320" s="18" t="s">
        <v>247</v>
      </c>
      <c r="B320" s="9" t="s">
        <v>320</v>
      </c>
      <c r="C320" s="9" t="s">
        <v>15</v>
      </c>
      <c r="D320" s="9">
        <v>46200</v>
      </c>
      <c r="E320" s="9">
        <v>0</v>
      </c>
      <c r="F320" s="9">
        <v>8199354</v>
      </c>
      <c r="G320" s="19" t="s">
        <v>294</v>
      </c>
      <c r="H320" s="3"/>
    </row>
    <row r="321" spans="1:8" ht="13">
      <c r="A321" s="18" t="s">
        <v>247</v>
      </c>
      <c r="B321" s="9" t="s">
        <v>320</v>
      </c>
      <c r="C321" s="9" t="s">
        <v>21</v>
      </c>
      <c r="D321" s="9">
        <v>30900</v>
      </c>
      <c r="E321" s="9">
        <v>0</v>
      </c>
      <c r="F321" s="9">
        <v>8168454</v>
      </c>
      <c r="G321" s="19" t="s">
        <v>294</v>
      </c>
      <c r="H321" s="3"/>
    </row>
    <row r="322" spans="1:8" ht="13">
      <c r="A322" s="18" t="s">
        <v>247</v>
      </c>
      <c r="B322" s="9" t="s">
        <v>320</v>
      </c>
      <c r="C322" s="9" t="s">
        <v>22</v>
      </c>
      <c r="D322" s="9">
        <v>20700</v>
      </c>
      <c r="E322" s="9">
        <v>0</v>
      </c>
      <c r="F322" s="9">
        <v>8147754</v>
      </c>
      <c r="G322" s="19" t="s">
        <v>294</v>
      </c>
      <c r="H322" s="3"/>
    </row>
    <row r="323" spans="1:8" ht="13">
      <c r="A323" s="18" t="s">
        <v>247</v>
      </c>
      <c r="B323" s="9" t="s">
        <v>320</v>
      </c>
      <c r="C323" s="9" t="s">
        <v>161</v>
      </c>
      <c r="D323" s="9">
        <v>30400</v>
      </c>
      <c r="E323" s="9">
        <v>0</v>
      </c>
      <c r="F323" s="9">
        <v>8117354</v>
      </c>
      <c r="G323" s="19" t="s">
        <v>294</v>
      </c>
      <c r="H323" s="3"/>
    </row>
    <row r="324" spans="1:8" ht="13">
      <c r="A324" s="18" t="s">
        <v>247</v>
      </c>
      <c r="B324" s="9" t="s">
        <v>320</v>
      </c>
      <c r="C324" s="9" t="s">
        <v>24</v>
      </c>
      <c r="D324" s="9">
        <v>75500</v>
      </c>
      <c r="E324" s="9">
        <v>0</v>
      </c>
      <c r="F324" s="9">
        <v>8041854</v>
      </c>
      <c r="G324" s="19" t="s">
        <v>294</v>
      </c>
      <c r="H324" s="3"/>
    </row>
    <row r="325" spans="1:8" ht="13">
      <c r="A325" s="18" t="s">
        <v>247</v>
      </c>
      <c r="B325" s="9"/>
      <c r="C325" s="9" t="s">
        <v>248</v>
      </c>
      <c r="D325" s="9">
        <v>131000</v>
      </c>
      <c r="E325" s="9">
        <v>0</v>
      </c>
      <c r="F325" s="9">
        <v>7910854</v>
      </c>
      <c r="G325" s="19" t="s">
        <v>295</v>
      </c>
      <c r="H325" s="3"/>
    </row>
    <row r="326" spans="1:8" ht="13">
      <c r="A326" s="18" t="s">
        <v>247</v>
      </c>
      <c r="B326" s="9"/>
      <c r="C326" s="9" t="s">
        <v>249</v>
      </c>
      <c r="D326" s="9">
        <v>35000</v>
      </c>
      <c r="E326" s="9">
        <v>0</v>
      </c>
      <c r="F326" s="9">
        <v>7875854</v>
      </c>
      <c r="G326" s="19" t="s">
        <v>295</v>
      </c>
      <c r="H326" s="7"/>
    </row>
    <row r="327" spans="1:8" ht="13">
      <c r="A327" s="18" t="s">
        <v>250</v>
      </c>
      <c r="B327" s="9" t="s">
        <v>303</v>
      </c>
      <c r="C327" s="9" t="s">
        <v>218</v>
      </c>
      <c r="D327" s="9">
        <v>300</v>
      </c>
      <c r="E327" s="9">
        <v>0</v>
      </c>
      <c r="F327" s="9">
        <v>7875554</v>
      </c>
      <c r="G327" s="19"/>
      <c r="H327" s="3"/>
    </row>
    <row r="328" spans="1:8" ht="13">
      <c r="A328" s="18" t="s">
        <v>251</v>
      </c>
      <c r="B328" s="9" t="s">
        <v>320</v>
      </c>
      <c r="C328" s="9" t="s">
        <v>193</v>
      </c>
      <c r="D328" s="9">
        <v>23700</v>
      </c>
      <c r="E328" s="9">
        <v>0</v>
      </c>
      <c r="F328" s="9">
        <v>7851854</v>
      </c>
      <c r="G328" s="19" t="s">
        <v>296</v>
      </c>
      <c r="H328" s="3"/>
    </row>
    <row r="329" spans="1:8" ht="13">
      <c r="A329" s="18" t="s">
        <v>251</v>
      </c>
      <c r="B329" s="9" t="s">
        <v>320</v>
      </c>
      <c r="C329" s="9" t="s">
        <v>193</v>
      </c>
      <c r="D329" s="9">
        <v>22500</v>
      </c>
      <c r="E329" s="9">
        <v>0</v>
      </c>
      <c r="F329" s="9">
        <v>7829354</v>
      </c>
      <c r="G329" s="19" t="s">
        <v>296</v>
      </c>
      <c r="H329" s="3"/>
    </row>
    <row r="330" spans="1:8" ht="13">
      <c r="A330" s="18" t="s">
        <v>252</v>
      </c>
      <c r="B330" s="9" t="s">
        <v>320</v>
      </c>
      <c r="C330" s="9" t="s">
        <v>160</v>
      </c>
      <c r="D330" s="9">
        <v>300800</v>
      </c>
      <c r="E330" s="9">
        <v>0</v>
      </c>
      <c r="F330" s="9">
        <v>7528554</v>
      </c>
      <c r="G330" s="19" t="s">
        <v>325</v>
      </c>
      <c r="H330" s="3"/>
    </row>
    <row r="331" spans="1:8" ht="13">
      <c r="A331" s="18" t="s">
        <v>253</v>
      </c>
      <c r="B331" s="9"/>
      <c r="C331" s="9" t="s">
        <v>297</v>
      </c>
      <c r="D331" s="9">
        <v>20000</v>
      </c>
      <c r="E331" s="9">
        <v>0</v>
      </c>
      <c r="F331" s="9">
        <v>7508554</v>
      </c>
      <c r="G331" s="19" t="s">
        <v>254</v>
      </c>
      <c r="H331" s="3"/>
    </row>
    <row r="332" spans="1:8" ht="13">
      <c r="A332" s="18" t="s">
        <v>255</v>
      </c>
      <c r="B332" s="11" t="s">
        <v>305</v>
      </c>
      <c r="C332" s="11" t="s">
        <v>256</v>
      </c>
      <c r="D332" s="11">
        <v>258000</v>
      </c>
      <c r="E332" s="11">
        <v>0</v>
      </c>
      <c r="F332" s="11">
        <v>7250554</v>
      </c>
      <c r="G332" s="21" t="s">
        <v>298</v>
      </c>
      <c r="H332" s="3"/>
    </row>
    <row r="333" spans="1:8" ht="13">
      <c r="A333" s="18" t="s">
        <v>257</v>
      </c>
      <c r="B333" s="9" t="s">
        <v>348</v>
      </c>
      <c r="C333" s="9" t="s">
        <v>301</v>
      </c>
      <c r="D333" s="9">
        <v>0</v>
      </c>
      <c r="E333" s="9">
        <v>1836</v>
      </c>
      <c r="F333" s="9">
        <v>7252390</v>
      </c>
      <c r="G333" s="19"/>
      <c r="H333" s="3"/>
    </row>
    <row r="334" spans="1:8" ht="13">
      <c r="A334" s="18" t="s">
        <v>258</v>
      </c>
      <c r="B334" s="11" t="s">
        <v>305</v>
      </c>
      <c r="C334" s="11" t="s">
        <v>213</v>
      </c>
      <c r="D334" s="11">
        <v>18000</v>
      </c>
      <c r="E334" s="11">
        <v>0</v>
      </c>
      <c r="F334" s="11">
        <v>7234390</v>
      </c>
      <c r="G334" s="21" t="s">
        <v>214</v>
      </c>
      <c r="H334" s="3"/>
    </row>
    <row r="335" spans="1:8" ht="13">
      <c r="A335" s="18" t="s">
        <v>259</v>
      </c>
      <c r="B335" s="11" t="s">
        <v>305</v>
      </c>
      <c r="C335" s="11" t="s">
        <v>213</v>
      </c>
      <c r="D335" s="11">
        <v>18000</v>
      </c>
      <c r="E335" s="11">
        <v>0</v>
      </c>
      <c r="F335" s="11">
        <v>7216390</v>
      </c>
      <c r="G335" s="21" t="s">
        <v>214</v>
      </c>
      <c r="H335" s="3"/>
    </row>
    <row r="336" spans="1:8" ht="13">
      <c r="A336" s="18" t="s">
        <v>259</v>
      </c>
      <c r="B336" s="11" t="s">
        <v>305</v>
      </c>
      <c r="C336" s="11" t="s">
        <v>213</v>
      </c>
      <c r="D336" s="11">
        <v>18000</v>
      </c>
      <c r="E336" s="11">
        <v>0</v>
      </c>
      <c r="F336" s="11">
        <v>7198390</v>
      </c>
      <c r="G336" s="21" t="s">
        <v>214</v>
      </c>
      <c r="H336" s="3"/>
    </row>
    <row r="337" spans="1:8" ht="13">
      <c r="A337" s="18" t="s">
        <v>259</v>
      </c>
      <c r="B337" s="9" t="s">
        <v>350</v>
      </c>
      <c r="C337" s="9" t="s">
        <v>260</v>
      </c>
      <c r="D337" s="9">
        <v>335000</v>
      </c>
      <c r="E337" s="9">
        <v>0</v>
      </c>
      <c r="F337" s="9">
        <v>6863390</v>
      </c>
      <c r="G337" s="19" t="s">
        <v>261</v>
      </c>
      <c r="H337" s="3"/>
    </row>
    <row r="338" spans="1:8" ht="13">
      <c r="A338" s="18" t="s">
        <v>259</v>
      </c>
      <c r="B338" s="9" t="s">
        <v>350</v>
      </c>
      <c r="C338" s="9" t="s">
        <v>262</v>
      </c>
      <c r="D338" s="9">
        <v>0</v>
      </c>
      <c r="E338" s="9">
        <v>15000</v>
      </c>
      <c r="F338" s="9">
        <v>6878390</v>
      </c>
      <c r="G338" s="19" t="s">
        <v>261</v>
      </c>
      <c r="H338" s="3"/>
    </row>
    <row r="339" spans="1:8" ht="13">
      <c r="A339" s="18" t="s">
        <v>259</v>
      </c>
      <c r="B339" s="9" t="s">
        <v>350</v>
      </c>
      <c r="C339" s="9" t="s">
        <v>175</v>
      </c>
      <c r="D339" s="9">
        <v>0</v>
      </c>
      <c r="E339" s="9">
        <v>15000</v>
      </c>
      <c r="F339" s="9">
        <v>6893390</v>
      </c>
      <c r="G339" s="19" t="s">
        <v>261</v>
      </c>
      <c r="H339" s="3"/>
    </row>
    <row r="340" spans="1:8" ht="13">
      <c r="A340" s="18" t="s">
        <v>259</v>
      </c>
      <c r="B340" s="9" t="s">
        <v>350</v>
      </c>
      <c r="C340" s="9" t="s">
        <v>263</v>
      </c>
      <c r="D340" s="9">
        <v>0</v>
      </c>
      <c r="E340" s="9">
        <v>15000</v>
      </c>
      <c r="F340" s="9">
        <v>6908390</v>
      </c>
      <c r="G340" s="19" t="s">
        <v>261</v>
      </c>
      <c r="H340" s="3"/>
    </row>
    <row r="341" spans="1:8" ht="13">
      <c r="A341" s="18" t="s">
        <v>259</v>
      </c>
      <c r="B341" s="9" t="s">
        <v>350</v>
      </c>
      <c r="C341" s="9" t="s">
        <v>264</v>
      </c>
      <c r="D341" s="9">
        <v>0</v>
      </c>
      <c r="E341" s="9">
        <v>15000</v>
      </c>
      <c r="F341" s="9">
        <v>6923390</v>
      </c>
      <c r="G341" s="19" t="s">
        <v>261</v>
      </c>
      <c r="H341" s="3"/>
    </row>
    <row r="342" spans="1:8" ht="13">
      <c r="A342" s="18" t="s">
        <v>259</v>
      </c>
      <c r="B342" s="9" t="s">
        <v>350</v>
      </c>
      <c r="C342" s="9" t="s">
        <v>169</v>
      </c>
      <c r="D342" s="9">
        <v>0</v>
      </c>
      <c r="E342" s="9">
        <v>15000</v>
      </c>
      <c r="F342" s="9">
        <v>6938390</v>
      </c>
      <c r="G342" s="19" t="s">
        <v>261</v>
      </c>
      <c r="H342" s="3"/>
    </row>
    <row r="343" spans="1:8" ht="13">
      <c r="A343" s="18" t="s">
        <v>259</v>
      </c>
      <c r="B343" s="9" t="s">
        <v>350</v>
      </c>
      <c r="C343" s="9" t="s">
        <v>265</v>
      </c>
      <c r="D343" s="9">
        <v>0</v>
      </c>
      <c r="E343" s="9">
        <v>15000</v>
      </c>
      <c r="F343" s="9">
        <v>6953390</v>
      </c>
      <c r="G343" s="19" t="s">
        <v>261</v>
      </c>
      <c r="H343" s="3"/>
    </row>
    <row r="344" spans="1:8" ht="13">
      <c r="A344" s="18" t="s">
        <v>259</v>
      </c>
      <c r="B344" s="9" t="s">
        <v>350</v>
      </c>
      <c r="C344" s="9" t="s">
        <v>266</v>
      </c>
      <c r="D344" s="9">
        <v>0</v>
      </c>
      <c r="E344" s="9">
        <v>15000</v>
      </c>
      <c r="F344" s="9">
        <v>6968390</v>
      </c>
      <c r="G344" s="19" t="s">
        <v>261</v>
      </c>
      <c r="H344" s="3"/>
    </row>
    <row r="345" spans="1:8" ht="13">
      <c r="A345" s="18" t="s">
        <v>259</v>
      </c>
      <c r="B345" s="9" t="s">
        <v>350</v>
      </c>
      <c r="C345" s="9" t="s">
        <v>182</v>
      </c>
      <c r="D345" s="9">
        <v>0</v>
      </c>
      <c r="E345" s="9">
        <v>15000</v>
      </c>
      <c r="F345" s="9">
        <v>6983390</v>
      </c>
      <c r="G345" s="19" t="s">
        <v>261</v>
      </c>
      <c r="H345" s="3"/>
    </row>
    <row r="346" spans="1:8" ht="13">
      <c r="A346" s="18" t="s">
        <v>259</v>
      </c>
      <c r="B346" s="9" t="s">
        <v>350</v>
      </c>
      <c r="C346" s="9" t="s">
        <v>267</v>
      </c>
      <c r="D346" s="9">
        <v>0</v>
      </c>
      <c r="E346" s="9">
        <v>15000</v>
      </c>
      <c r="F346" s="9">
        <v>6998390</v>
      </c>
      <c r="G346" s="19" t="s">
        <v>261</v>
      </c>
      <c r="H346" s="3"/>
    </row>
    <row r="347" spans="1:8" ht="13">
      <c r="A347" s="18" t="s">
        <v>259</v>
      </c>
      <c r="B347" s="9" t="s">
        <v>350</v>
      </c>
      <c r="C347" s="9" t="s">
        <v>268</v>
      </c>
      <c r="D347" s="9">
        <v>0</v>
      </c>
      <c r="E347" s="9">
        <v>15000</v>
      </c>
      <c r="F347" s="9">
        <v>7013390</v>
      </c>
      <c r="G347" s="19" t="s">
        <v>261</v>
      </c>
      <c r="H347" s="3"/>
    </row>
    <row r="348" spans="1:8" ht="13">
      <c r="A348" s="18" t="s">
        <v>259</v>
      </c>
      <c r="B348" s="9" t="s">
        <v>350</v>
      </c>
      <c r="C348" s="9" t="s">
        <v>179</v>
      </c>
      <c r="D348" s="9">
        <v>0</v>
      </c>
      <c r="E348" s="9">
        <v>15000</v>
      </c>
      <c r="F348" s="9">
        <v>7028390</v>
      </c>
      <c r="G348" s="19" t="s">
        <v>261</v>
      </c>
      <c r="H348" s="3"/>
    </row>
    <row r="349" spans="1:8" ht="13">
      <c r="A349" s="18" t="s">
        <v>269</v>
      </c>
      <c r="B349" s="9" t="s">
        <v>350</v>
      </c>
      <c r="C349" s="9" t="s">
        <v>202</v>
      </c>
      <c r="D349" s="9">
        <v>0</v>
      </c>
      <c r="E349" s="9">
        <v>15000</v>
      </c>
      <c r="F349" s="9">
        <v>7043390</v>
      </c>
      <c r="G349" s="19" t="s">
        <v>261</v>
      </c>
      <c r="H349" s="3"/>
    </row>
    <row r="350" spans="1:8" ht="13">
      <c r="A350" s="18" t="s">
        <v>269</v>
      </c>
      <c r="B350" s="9" t="s">
        <v>350</v>
      </c>
      <c r="C350" s="9" t="s">
        <v>181</v>
      </c>
      <c r="D350" s="9">
        <v>0</v>
      </c>
      <c r="E350" s="9">
        <v>15000</v>
      </c>
      <c r="F350" s="9">
        <v>7058390</v>
      </c>
      <c r="G350" s="19" t="s">
        <v>261</v>
      </c>
      <c r="H350" s="3"/>
    </row>
    <row r="351" spans="1:8" ht="13">
      <c r="A351" s="18" t="s">
        <v>269</v>
      </c>
      <c r="B351" s="9" t="s">
        <v>350</v>
      </c>
      <c r="C351" s="9" t="s">
        <v>270</v>
      </c>
      <c r="D351" s="9">
        <v>157300</v>
      </c>
      <c r="E351" s="9">
        <v>0</v>
      </c>
      <c r="F351" s="9">
        <v>6901090</v>
      </c>
      <c r="G351" s="19" t="s">
        <v>299</v>
      </c>
      <c r="H351" s="3"/>
    </row>
    <row r="352" spans="1:8" ht="13">
      <c r="A352" s="18" t="s">
        <v>271</v>
      </c>
      <c r="B352" s="9" t="s">
        <v>350</v>
      </c>
      <c r="C352" s="9" t="s">
        <v>203</v>
      </c>
      <c r="D352" s="9">
        <v>0</v>
      </c>
      <c r="E352" s="9">
        <v>20000</v>
      </c>
      <c r="F352" s="9">
        <v>6921090</v>
      </c>
      <c r="G352" s="19" t="s">
        <v>261</v>
      </c>
      <c r="H352" s="3"/>
    </row>
    <row r="353" spans="1:8" ht="13">
      <c r="A353" s="18" t="s">
        <v>271</v>
      </c>
      <c r="B353" s="9" t="s">
        <v>348</v>
      </c>
      <c r="C353" s="45" t="s">
        <v>27</v>
      </c>
      <c r="D353" s="45">
        <v>0</v>
      </c>
      <c r="E353" s="45">
        <v>83700</v>
      </c>
      <c r="F353" s="45">
        <v>7004790</v>
      </c>
      <c r="G353" s="46"/>
      <c r="H353" s="6"/>
    </row>
    <row r="354" spans="1:8" ht="13">
      <c r="A354" s="18" t="s">
        <v>271</v>
      </c>
      <c r="B354" s="9" t="s">
        <v>320</v>
      </c>
      <c r="C354" s="9" t="s">
        <v>19</v>
      </c>
      <c r="D354" s="9">
        <v>119600</v>
      </c>
      <c r="E354" s="9">
        <v>0</v>
      </c>
      <c r="F354" s="9">
        <v>6885190</v>
      </c>
      <c r="G354" s="19" t="s">
        <v>296</v>
      </c>
      <c r="H354" s="3"/>
    </row>
    <row r="355" spans="1:8" ht="13">
      <c r="A355" s="18" t="s">
        <v>271</v>
      </c>
      <c r="B355" s="9" t="s">
        <v>320</v>
      </c>
      <c r="C355" s="9" t="s">
        <v>22</v>
      </c>
      <c r="D355" s="9">
        <v>20200</v>
      </c>
      <c r="E355" s="9">
        <v>0</v>
      </c>
      <c r="F355" s="9">
        <v>6864990</v>
      </c>
      <c r="G355" s="19" t="s">
        <v>296</v>
      </c>
      <c r="H355" s="3"/>
    </row>
    <row r="356" spans="1:8" ht="13">
      <c r="A356" s="18" t="s">
        <v>271</v>
      </c>
      <c r="B356" s="9" t="s">
        <v>320</v>
      </c>
      <c r="C356" s="9" t="s">
        <v>160</v>
      </c>
      <c r="D356" s="9">
        <v>87300</v>
      </c>
      <c r="E356" s="9">
        <v>0</v>
      </c>
      <c r="F356" s="9">
        <v>6777690</v>
      </c>
      <c r="G356" s="19" t="s">
        <v>296</v>
      </c>
      <c r="H356" s="3"/>
    </row>
    <row r="357" spans="1:8" ht="13">
      <c r="A357" s="18" t="s">
        <v>271</v>
      </c>
      <c r="B357" s="9" t="s">
        <v>320</v>
      </c>
      <c r="C357" s="9" t="s">
        <v>15</v>
      </c>
      <c r="D357" s="9">
        <v>95700</v>
      </c>
      <c r="E357" s="9">
        <v>0</v>
      </c>
      <c r="F357" s="9">
        <v>6681990</v>
      </c>
      <c r="G357" s="19" t="s">
        <v>296</v>
      </c>
      <c r="H357" s="3"/>
    </row>
    <row r="358" spans="1:8" ht="13">
      <c r="A358" s="18" t="s">
        <v>271</v>
      </c>
      <c r="B358" s="9" t="s">
        <v>320</v>
      </c>
      <c r="C358" s="9" t="s">
        <v>21</v>
      </c>
      <c r="D358" s="9">
        <v>12600</v>
      </c>
      <c r="E358" s="9">
        <v>0</v>
      </c>
      <c r="F358" s="9">
        <v>6669390</v>
      </c>
      <c r="G358" s="19" t="s">
        <v>296</v>
      </c>
      <c r="H358" s="3"/>
    </row>
    <row r="359" spans="1:8" ht="13">
      <c r="A359" s="18" t="s">
        <v>271</v>
      </c>
      <c r="B359" s="9" t="s">
        <v>320</v>
      </c>
      <c r="C359" s="9" t="s">
        <v>160</v>
      </c>
      <c r="D359" s="9">
        <v>87600</v>
      </c>
      <c r="E359" s="9">
        <v>0</v>
      </c>
      <c r="F359" s="9">
        <v>6581790</v>
      </c>
      <c r="G359" s="19" t="s">
        <v>300</v>
      </c>
      <c r="H359" s="3"/>
    </row>
    <row r="360" spans="1:8" ht="13">
      <c r="A360" s="18" t="s">
        <v>271</v>
      </c>
      <c r="B360" s="9" t="s">
        <v>320</v>
      </c>
      <c r="C360" s="9" t="s">
        <v>161</v>
      </c>
      <c r="D360" s="9">
        <v>71000</v>
      </c>
      <c r="E360" s="9">
        <v>0</v>
      </c>
      <c r="F360" s="9">
        <v>6510790</v>
      </c>
      <c r="G360" s="19" t="s">
        <v>324</v>
      </c>
      <c r="H360" s="3"/>
    </row>
    <row r="361" spans="1:8" ht="13">
      <c r="A361" s="18" t="s">
        <v>271</v>
      </c>
      <c r="B361" s="9" t="s">
        <v>320</v>
      </c>
      <c r="C361" s="9" t="s">
        <v>24</v>
      </c>
      <c r="D361" s="9">
        <v>91700</v>
      </c>
      <c r="E361" s="9">
        <v>0</v>
      </c>
      <c r="F361" s="9">
        <v>6419090</v>
      </c>
      <c r="G361" s="19" t="s">
        <v>300</v>
      </c>
      <c r="H361" s="3"/>
    </row>
    <row r="362" spans="1:8" ht="13">
      <c r="A362" s="18" t="s">
        <v>271</v>
      </c>
      <c r="B362" s="9" t="s">
        <v>320</v>
      </c>
      <c r="C362" s="9" t="s">
        <v>19</v>
      </c>
      <c r="D362" s="9">
        <v>84100</v>
      </c>
      <c r="E362" s="9">
        <v>0</v>
      </c>
      <c r="F362" s="9">
        <v>6334990</v>
      </c>
      <c r="G362" s="19" t="s">
        <v>299</v>
      </c>
      <c r="H362" s="3"/>
    </row>
    <row r="363" spans="1:8" ht="13">
      <c r="A363" s="18" t="s">
        <v>271</v>
      </c>
      <c r="B363" s="9" t="s">
        <v>320</v>
      </c>
      <c r="C363" s="9" t="s">
        <v>22</v>
      </c>
      <c r="D363" s="9">
        <v>33500</v>
      </c>
      <c r="E363" s="9">
        <v>0</v>
      </c>
      <c r="F363" s="9">
        <v>6301490</v>
      </c>
      <c r="G363" s="19" t="s">
        <v>299</v>
      </c>
      <c r="H363" s="3"/>
    </row>
    <row r="364" spans="1:8" ht="13">
      <c r="A364" s="18" t="s">
        <v>271</v>
      </c>
      <c r="B364" s="9" t="s">
        <v>320</v>
      </c>
      <c r="C364" s="9" t="s">
        <v>160</v>
      </c>
      <c r="D364" s="9">
        <v>41100</v>
      </c>
      <c r="E364" s="9">
        <v>0</v>
      </c>
      <c r="F364" s="9">
        <v>6260390</v>
      </c>
      <c r="G364" s="19" t="s">
        <v>299</v>
      </c>
      <c r="H364" s="3"/>
    </row>
    <row r="365" spans="1:8" ht="13">
      <c r="A365" s="18" t="s">
        <v>271</v>
      </c>
      <c r="B365" s="9" t="s">
        <v>320</v>
      </c>
      <c r="C365" s="9" t="s">
        <v>20</v>
      </c>
      <c r="D365" s="9">
        <v>83900</v>
      </c>
      <c r="E365" s="9">
        <v>0</v>
      </c>
      <c r="F365" s="9">
        <v>6176490</v>
      </c>
      <c r="G365" s="19" t="s">
        <v>300</v>
      </c>
      <c r="H365" s="3"/>
    </row>
    <row r="366" spans="1:8" ht="13">
      <c r="A366" s="18" t="s">
        <v>271</v>
      </c>
      <c r="B366" s="9" t="s">
        <v>320</v>
      </c>
      <c r="C366" s="9" t="s">
        <v>20</v>
      </c>
      <c r="D366" s="9">
        <v>55900</v>
      </c>
      <c r="E366" s="9">
        <v>0</v>
      </c>
      <c r="F366" s="9">
        <v>6120590</v>
      </c>
      <c r="G366" s="19" t="s">
        <v>299</v>
      </c>
      <c r="H366" s="3"/>
    </row>
    <row r="367" spans="1:8" ht="13">
      <c r="A367" s="18" t="s">
        <v>271</v>
      </c>
      <c r="B367" s="9" t="s">
        <v>320</v>
      </c>
      <c r="C367" s="9" t="s">
        <v>23</v>
      </c>
      <c r="D367" s="9">
        <v>50400</v>
      </c>
      <c r="E367" s="9">
        <v>0</v>
      </c>
      <c r="F367" s="9">
        <v>6070190</v>
      </c>
      <c r="G367" s="19" t="s">
        <v>299</v>
      </c>
      <c r="H367" s="3"/>
    </row>
    <row r="368" spans="1:8" ht="13">
      <c r="A368" s="18" t="s">
        <v>271</v>
      </c>
      <c r="B368" s="9" t="s">
        <v>320</v>
      </c>
      <c r="C368" s="9" t="s">
        <v>18</v>
      </c>
      <c r="D368" s="9">
        <v>48900</v>
      </c>
      <c r="E368" s="9">
        <v>0</v>
      </c>
      <c r="F368" s="9">
        <v>6021290</v>
      </c>
      <c r="G368" s="19" t="s">
        <v>299</v>
      </c>
      <c r="H368" s="3"/>
    </row>
    <row r="369" spans="1:8" ht="13">
      <c r="A369" s="18" t="s">
        <v>271</v>
      </c>
      <c r="B369" s="9" t="s">
        <v>320</v>
      </c>
      <c r="C369" s="9" t="s">
        <v>272</v>
      </c>
      <c r="D369" s="9">
        <v>5000</v>
      </c>
      <c r="E369" s="9">
        <v>0</v>
      </c>
      <c r="F369" s="9">
        <v>6016290</v>
      </c>
      <c r="G369" s="19" t="s">
        <v>317</v>
      </c>
      <c r="H369" s="3"/>
    </row>
    <row r="370" spans="1:8" ht="13">
      <c r="A370" s="18" t="s">
        <v>271</v>
      </c>
      <c r="B370" s="9" t="s">
        <v>348</v>
      </c>
      <c r="C370" s="45" t="s">
        <v>183</v>
      </c>
      <c r="D370" s="45">
        <v>0</v>
      </c>
      <c r="E370" s="45">
        <v>45000</v>
      </c>
      <c r="F370" s="45">
        <v>6061290</v>
      </c>
      <c r="G370" s="46" t="s">
        <v>351</v>
      </c>
      <c r="H370" s="6"/>
    </row>
    <row r="371" spans="1:8" ht="13">
      <c r="A371" s="18" t="s">
        <v>271</v>
      </c>
      <c r="B371" s="9" t="s">
        <v>320</v>
      </c>
      <c r="C371" s="9" t="s">
        <v>21</v>
      </c>
      <c r="D371" s="9">
        <v>28800</v>
      </c>
      <c r="E371" s="9">
        <v>0</v>
      </c>
      <c r="F371" s="9">
        <v>6032490</v>
      </c>
      <c r="G371" s="19" t="s">
        <v>299</v>
      </c>
      <c r="H371" s="3"/>
    </row>
    <row r="372" spans="1:8" ht="13">
      <c r="A372" s="18" t="s">
        <v>271</v>
      </c>
      <c r="B372" s="9" t="s">
        <v>350</v>
      </c>
      <c r="C372" s="9" t="s">
        <v>183</v>
      </c>
      <c r="D372" s="9">
        <v>0</v>
      </c>
      <c r="E372" s="9">
        <v>31000</v>
      </c>
      <c r="F372" s="9">
        <v>6063490</v>
      </c>
      <c r="G372" s="19" t="s">
        <v>261</v>
      </c>
      <c r="H372" s="3"/>
    </row>
    <row r="373" spans="1:8" ht="13">
      <c r="A373" s="18" t="s">
        <v>273</v>
      </c>
      <c r="B373" s="9" t="s">
        <v>350</v>
      </c>
      <c r="C373" s="9" t="s">
        <v>116</v>
      </c>
      <c r="D373" s="9">
        <v>0</v>
      </c>
      <c r="E373" s="9">
        <v>15000</v>
      </c>
      <c r="F373" s="9">
        <v>6078490</v>
      </c>
      <c r="G373" s="19" t="s">
        <v>261</v>
      </c>
      <c r="H373" s="3"/>
    </row>
    <row r="374" spans="1:8" ht="13.5" thickBot="1">
      <c r="A374" s="24">
        <v>43104</v>
      </c>
      <c r="B374" s="14"/>
      <c r="C374" s="14" t="s">
        <v>27</v>
      </c>
      <c r="D374" s="14">
        <v>0</v>
      </c>
      <c r="E374" s="14">
        <v>87300</v>
      </c>
      <c r="F374" s="31">
        <v>6165790</v>
      </c>
      <c r="G374" s="25"/>
      <c r="H374" s="3"/>
    </row>
    <row r="375" spans="1:8" ht="13.5" thickBot="1">
      <c r="A375" s="32"/>
      <c r="B375" s="33"/>
      <c r="C375" s="47">
        <f>SUBTOTAL(103,표1[적요])</f>
        <v>372</v>
      </c>
      <c r="D375" s="33">
        <f>SUBTOTAL(109,표1[출금액])</f>
        <v>36413560</v>
      </c>
      <c r="E375" s="33">
        <f>SUBTOTAL(109,표1[입금액])</f>
        <v>42579350</v>
      </c>
      <c r="F375" s="33"/>
      <c r="G375" s="34"/>
      <c r="H375" s="44"/>
    </row>
    <row r="377" spans="1:8">
      <c r="C377" s="84"/>
      <c r="D377" s="85"/>
      <c r="E377" s="85"/>
      <c r="F377" s="85"/>
      <c r="G377" s="85"/>
    </row>
    <row r="378" spans="1:8">
      <c r="C378" s="85"/>
      <c r="D378" s="85"/>
      <c r="E378" s="85"/>
      <c r="F378" s="85"/>
      <c r="G378" s="85"/>
    </row>
    <row r="379" spans="1:8">
      <c r="C379" s="85"/>
      <c r="D379" s="85"/>
      <c r="E379" s="85"/>
      <c r="F379" s="85"/>
      <c r="G379" s="85"/>
    </row>
    <row r="380" spans="1:8">
      <c r="C380" s="85"/>
      <c r="D380" s="85"/>
      <c r="E380" s="85"/>
      <c r="F380" s="85"/>
      <c r="G380" s="85"/>
    </row>
    <row r="381" spans="1:8">
      <c r="C381" s="85"/>
      <c r="D381" s="85"/>
      <c r="E381" s="85"/>
      <c r="F381" s="85"/>
      <c r="G381" s="85"/>
    </row>
    <row r="382" spans="1:8" ht="6" customHeight="1">
      <c r="C382" s="85"/>
      <c r="D382" s="85"/>
      <c r="E382" s="85"/>
      <c r="F382" s="85"/>
      <c r="G382" s="85"/>
    </row>
    <row r="383" spans="1:8" hidden="1">
      <c r="C383" s="85"/>
      <c r="D383" s="85"/>
      <c r="E383" s="85"/>
      <c r="F383" s="85"/>
      <c r="G383" s="85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425" spans="8:8">
      <c r="H425" s="1"/>
    </row>
    <row r="426" spans="8:8">
      <c r="H426" s="1"/>
    </row>
    <row r="427" spans="8:8">
      <c r="H427" s="1"/>
    </row>
    <row r="428" spans="8:8">
      <c r="H428" s="1"/>
    </row>
    <row r="429" spans="8:8">
      <c r="H429" s="1"/>
    </row>
    <row r="430" spans="8:8">
      <c r="H430" s="1"/>
    </row>
    <row r="431" spans="8:8">
      <c r="H431" s="1"/>
    </row>
    <row r="432" spans="8:8">
      <c r="H432" s="1"/>
    </row>
    <row r="433" spans="8:8">
      <c r="H433" s="1"/>
    </row>
    <row r="434" spans="8:8">
      <c r="H434" s="1"/>
    </row>
    <row r="435" spans="8:8">
      <c r="H435" s="1"/>
    </row>
    <row r="436" spans="8:8">
      <c r="H436" s="1"/>
    </row>
    <row r="437" spans="8:8">
      <c r="H437" s="1"/>
    </row>
    <row r="438" spans="8:8">
      <c r="H438" s="1"/>
    </row>
    <row r="439" spans="8:8">
      <c r="H439" s="1"/>
    </row>
    <row r="440" spans="8:8">
      <c r="H440" s="1"/>
    </row>
    <row r="441" spans="8:8">
      <c r="H441" s="1"/>
    </row>
    <row r="442" spans="8:8">
      <c r="H442" s="1"/>
    </row>
    <row r="443" spans="8:8">
      <c r="H443" s="1"/>
    </row>
    <row r="444" spans="8:8">
      <c r="H444" s="1"/>
    </row>
    <row r="445" spans="8:8">
      <c r="H445" s="1"/>
    </row>
    <row r="446" spans="8:8">
      <c r="H446" s="1"/>
    </row>
    <row r="447" spans="8:8">
      <c r="H447" s="1"/>
    </row>
    <row r="448" spans="8:8">
      <c r="H448" s="1"/>
    </row>
    <row r="449" spans="8:8">
      <c r="H449" s="1"/>
    </row>
    <row r="450" spans="8:8">
      <c r="H450" s="1"/>
    </row>
    <row r="451" spans="8:8">
      <c r="H451" s="1"/>
    </row>
    <row r="452" spans="8:8">
      <c r="H452" s="1"/>
    </row>
    <row r="453" spans="8:8">
      <c r="H453" s="1"/>
    </row>
    <row r="454" spans="8:8">
      <c r="H454" s="1"/>
    </row>
    <row r="455" spans="8:8">
      <c r="H455" s="1"/>
    </row>
    <row r="456" spans="8:8">
      <c r="H456" s="1"/>
    </row>
    <row r="457" spans="8:8">
      <c r="H457" s="1"/>
    </row>
    <row r="458" spans="8:8">
      <c r="H458" s="1"/>
    </row>
    <row r="459" spans="8:8">
      <c r="H459" s="1"/>
    </row>
    <row r="460" spans="8:8">
      <c r="H460" s="1"/>
    </row>
    <row r="461" spans="8:8">
      <c r="H461" s="1"/>
    </row>
    <row r="462" spans="8:8">
      <c r="H462" s="1"/>
    </row>
    <row r="463" spans="8:8">
      <c r="H463" s="1"/>
    </row>
    <row r="464" spans="8:8">
      <c r="H464" s="1"/>
    </row>
    <row r="465" spans="8:8">
      <c r="H465" s="1"/>
    </row>
    <row r="466" spans="8:8">
      <c r="H466" s="1"/>
    </row>
    <row r="467" spans="8:8">
      <c r="H467" s="1"/>
    </row>
    <row r="468" spans="8:8">
      <c r="H468" s="1"/>
    </row>
    <row r="469" spans="8:8">
      <c r="H469" s="1"/>
    </row>
    <row r="470" spans="8:8">
      <c r="H470" s="1"/>
    </row>
    <row r="471" spans="8:8">
      <c r="H471" s="1"/>
    </row>
    <row r="472" spans="8:8">
      <c r="H472" s="1"/>
    </row>
    <row r="473" spans="8:8">
      <c r="H473" s="1"/>
    </row>
    <row r="474" spans="8:8">
      <c r="H474" s="1"/>
    </row>
    <row r="475" spans="8:8">
      <c r="H475" s="1"/>
    </row>
    <row r="476" spans="8:8">
      <c r="H476" s="1"/>
    </row>
    <row r="477" spans="8:8">
      <c r="H477" s="1"/>
    </row>
    <row r="478" spans="8:8">
      <c r="H478" s="1"/>
    </row>
    <row r="479" spans="8:8">
      <c r="H479" s="1"/>
    </row>
    <row r="480" spans="8:8">
      <c r="H480" s="1"/>
    </row>
    <row r="481" spans="8:8">
      <c r="H481" s="1"/>
    </row>
    <row r="482" spans="8:8">
      <c r="H482" s="1"/>
    </row>
    <row r="483" spans="8:8">
      <c r="H483" s="1"/>
    </row>
    <row r="484" spans="8:8">
      <c r="H484" s="1"/>
    </row>
    <row r="485" spans="8:8">
      <c r="H485" s="1"/>
    </row>
    <row r="486" spans="8:8">
      <c r="H486" s="1"/>
    </row>
    <row r="487" spans="8:8">
      <c r="H487" s="1"/>
    </row>
    <row r="488" spans="8:8">
      <c r="H488" s="1"/>
    </row>
    <row r="489" spans="8:8">
      <c r="H489" s="1"/>
    </row>
    <row r="490" spans="8:8">
      <c r="H490" s="1"/>
    </row>
    <row r="491" spans="8:8">
      <c r="H491" s="1"/>
    </row>
    <row r="492" spans="8:8">
      <c r="H492" s="1"/>
    </row>
    <row r="493" spans="8:8">
      <c r="H493" s="1"/>
    </row>
  </sheetData>
  <mergeCells count="3">
    <mergeCell ref="A1:G1"/>
    <mergeCell ref="C377:G383"/>
    <mergeCell ref="H110:H112"/>
  </mergeCells>
  <phoneticPr fontId="1" type="noConversion"/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8"/>
  <sheetViews>
    <sheetView topLeftCell="A49" workbookViewId="0">
      <selection activeCell="B69" sqref="B69"/>
    </sheetView>
  </sheetViews>
  <sheetFormatPr defaultColWidth="8.81640625" defaultRowHeight="14.5"/>
  <cols>
    <col min="1" max="1" width="8.81640625" style="53"/>
    <col min="2" max="2" width="38.90625" style="53" customWidth="1"/>
    <col min="3" max="3" width="19.08984375" style="53" customWidth="1"/>
    <col min="4" max="5" width="18.36328125" style="53" customWidth="1"/>
    <col min="6" max="16384" width="8.81640625" style="53"/>
  </cols>
  <sheetData>
    <row r="1" spans="1:10">
      <c r="A1" s="53" t="s">
        <v>462</v>
      </c>
      <c r="B1" s="53" t="s">
        <v>461</v>
      </c>
    </row>
    <row r="2" spans="1:10">
      <c r="A2" s="56" t="s">
        <v>460</v>
      </c>
      <c r="B2" s="56" t="s">
        <v>459</v>
      </c>
      <c r="C2" s="56" t="s">
        <v>458</v>
      </c>
      <c r="D2" s="56" t="s">
        <v>457</v>
      </c>
    </row>
    <row r="3" spans="1:10">
      <c r="A3" s="56">
        <v>2.4</v>
      </c>
      <c r="B3" s="58" t="s">
        <v>456</v>
      </c>
      <c r="C3" s="56">
        <v>48200</v>
      </c>
      <c r="D3" s="56" t="s">
        <v>391</v>
      </c>
    </row>
    <row r="4" spans="1:10">
      <c r="A4" s="56">
        <v>2.19</v>
      </c>
      <c r="B4" s="58" t="s">
        <v>453</v>
      </c>
      <c r="C4" s="56">
        <v>17600</v>
      </c>
      <c r="D4" s="56" t="s">
        <v>361</v>
      </c>
      <c r="F4" s="53" t="s">
        <v>440</v>
      </c>
      <c r="G4" s="53">
        <f>SUM(C3:C13)</f>
        <v>330400</v>
      </c>
      <c r="I4" s="53" t="s">
        <v>455</v>
      </c>
      <c r="J4" s="53">
        <f>SUM(G4,G16)</f>
        <v>1603300</v>
      </c>
    </row>
    <row r="5" spans="1:10">
      <c r="A5" s="56" t="s">
        <v>454</v>
      </c>
      <c r="B5" s="58" t="s">
        <v>453</v>
      </c>
      <c r="C5" s="56">
        <v>46100</v>
      </c>
      <c r="D5" s="56" t="s">
        <v>363</v>
      </c>
    </row>
    <row r="6" spans="1:10">
      <c r="A6" s="56">
        <v>2.25</v>
      </c>
      <c r="B6" s="58" t="s">
        <v>452</v>
      </c>
      <c r="C6" s="57">
        <v>26100</v>
      </c>
      <c r="D6" s="56" t="s">
        <v>366</v>
      </c>
    </row>
    <row r="7" spans="1:10">
      <c r="A7" s="56">
        <v>2.2599999999999998</v>
      </c>
      <c r="B7" s="58" t="s">
        <v>451</v>
      </c>
      <c r="C7" s="56">
        <v>48200</v>
      </c>
      <c r="D7" s="56" t="s">
        <v>357</v>
      </c>
    </row>
    <row r="8" spans="1:10">
      <c r="A8" s="56">
        <v>3.11</v>
      </c>
      <c r="B8" s="58" t="s">
        <v>450</v>
      </c>
      <c r="C8" s="56">
        <v>26100</v>
      </c>
      <c r="D8" s="56" t="s">
        <v>449</v>
      </c>
    </row>
    <row r="9" spans="1:10">
      <c r="A9" s="56">
        <v>3.13</v>
      </c>
      <c r="B9" s="58" t="s">
        <v>448</v>
      </c>
      <c r="C9" s="56">
        <v>48200</v>
      </c>
      <c r="D9" s="56" t="s">
        <v>363</v>
      </c>
    </row>
    <row r="10" spans="1:10">
      <c r="A10" s="56">
        <v>3.18</v>
      </c>
      <c r="B10" s="58" t="s">
        <v>447</v>
      </c>
      <c r="C10" s="56">
        <v>17300</v>
      </c>
      <c r="D10" s="56" t="s">
        <v>366</v>
      </c>
    </row>
    <row r="11" spans="1:10">
      <c r="A11" s="56">
        <v>3.19</v>
      </c>
      <c r="B11" s="56" t="s">
        <v>446</v>
      </c>
      <c r="C11" s="56">
        <v>23800</v>
      </c>
      <c r="D11" s="56" t="s">
        <v>391</v>
      </c>
    </row>
    <row r="12" spans="1:10">
      <c r="A12" s="56">
        <v>3.23</v>
      </c>
      <c r="B12" s="56" t="s">
        <v>445</v>
      </c>
      <c r="C12" s="56">
        <v>13000</v>
      </c>
      <c r="D12" s="56" t="s">
        <v>366</v>
      </c>
    </row>
    <row r="13" spans="1:10">
      <c r="A13" s="56">
        <v>3.23</v>
      </c>
      <c r="B13" s="56" t="s">
        <v>444</v>
      </c>
      <c r="C13" s="56">
        <v>15800</v>
      </c>
      <c r="D13" s="56" t="s">
        <v>391</v>
      </c>
    </row>
    <row r="15" spans="1:10">
      <c r="A15" s="53" t="s">
        <v>443</v>
      </c>
    </row>
    <row r="16" spans="1:10">
      <c r="A16" s="56" t="s">
        <v>442</v>
      </c>
      <c r="B16" s="56" t="s">
        <v>441</v>
      </c>
      <c r="C16" s="56">
        <v>15800</v>
      </c>
      <c r="D16" s="56" t="s">
        <v>361</v>
      </c>
      <c r="F16" s="56" t="s">
        <v>440</v>
      </c>
      <c r="G16" s="53">
        <f>SUM(C16:C55)</f>
        <v>1272900</v>
      </c>
    </row>
    <row r="17" spans="1:4">
      <c r="A17" s="53" t="s">
        <v>436</v>
      </c>
      <c r="B17" s="56" t="s">
        <v>439</v>
      </c>
      <c r="C17" s="56">
        <v>3500</v>
      </c>
      <c r="D17" s="56" t="s">
        <v>438</v>
      </c>
    </row>
    <row r="18" spans="1:4">
      <c r="A18" s="53" t="s">
        <v>436</v>
      </c>
      <c r="B18" s="56" t="s">
        <v>437</v>
      </c>
      <c r="C18" s="56">
        <v>9600</v>
      </c>
      <c r="D18" s="56" t="s">
        <v>357</v>
      </c>
    </row>
    <row r="19" spans="1:4">
      <c r="A19" s="53" t="s">
        <v>436</v>
      </c>
      <c r="B19" s="56" t="s">
        <v>435</v>
      </c>
      <c r="C19" s="56">
        <v>3700</v>
      </c>
      <c r="D19" s="56" t="s">
        <v>391</v>
      </c>
    </row>
    <row r="20" spans="1:4">
      <c r="A20" s="53" t="s">
        <v>434</v>
      </c>
      <c r="B20" s="56" t="s">
        <v>433</v>
      </c>
      <c r="C20" s="56">
        <v>46800</v>
      </c>
      <c r="D20" s="56" t="s">
        <v>361</v>
      </c>
    </row>
    <row r="21" spans="1:4">
      <c r="A21" s="53" t="s">
        <v>432</v>
      </c>
      <c r="B21" s="56" t="s">
        <v>431</v>
      </c>
      <c r="C21" s="57">
        <v>48200</v>
      </c>
      <c r="D21" s="56" t="s">
        <v>357</v>
      </c>
    </row>
    <row r="22" spans="1:4">
      <c r="A22" s="53" t="s">
        <v>430</v>
      </c>
      <c r="B22" s="56" t="s">
        <v>429</v>
      </c>
      <c r="C22" s="56">
        <v>11700</v>
      </c>
      <c r="D22" s="56" t="s">
        <v>366</v>
      </c>
    </row>
    <row r="23" spans="1:4">
      <c r="A23" s="53" t="s">
        <v>428</v>
      </c>
      <c r="B23" s="56" t="s">
        <v>427</v>
      </c>
      <c r="C23" s="56">
        <v>23400</v>
      </c>
      <c r="D23" s="56" t="s">
        <v>426</v>
      </c>
    </row>
    <row r="24" spans="1:4">
      <c r="A24" s="53" t="s">
        <v>425</v>
      </c>
      <c r="B24" s="56" t="s">
        <v>424</v>
      </c>
      <c r="C24" s="56">
        <v>48500</v>
      </c>
      <c r="D24" s="56" t="s">
        <v>357</v>
      </c>
    </row>
    <row r="25" spans="1:4">
      <c r="A25" s="53" t="s">
        <v>422</v>
      </c>
      <c r="B25" s="56" t="s">
        <v>423</v>
      </c>
      <c r="C25" s="56">
        <v>44500</v>
      </c>
      <c r="D25" s="56" t="s">
        <v>361</v>
      </c>
    </row>
    <row r="26" spans="1:4">
      <c r="A26" s="53" t="s">
        <v>422</v>
      </c>
      <c r="B26" s="56" t="s">
        <v>421</v>
      </c>
      <c r="C26" s="56">
        <v>48200</v>
      </c>
      <c r="D26" s="56" t="s">
        <v>357</v>
      </c>
    </row>
    <row r="27" spans="1:4">
      <c r="A27" s="53" t="s">
        <v>420</v>
      </c>
      <c r="B27" s="56" t="s">
        <v>418</v>
      </c>
      <c r="C27" s="56">
        <v>44500</v>
      </c>
      <c r="D27" s="56" t="s">
        <v>361</v>
      </c>
    </row>
    <row r="28" spans="1:4">
      <c r="A28" s="53" t="s">
        <v>419</v>
      </c>
      <c r="B28" s="56" t="s">
        <v>418</v>
      </c>
      <c r="C28" s="56">
        <v>46800</v>
      </c>
      <c r="D28" s="56" t="s">
        <v>391</v>
      </c>
    </row>
    <row r="29" spans="1:4">
      <c r="A29" s="53" t="s">
        <v>417</v>
      </c>
      <c r="B29" s="56" t="s">
        <v>416</v>
      </c>
      <c r="C29" s="56">
        <v>46800</v>
      </c>
      <c r="D29" s="56" t="s">
        <v>415</v>
      </c>
    </row>
    <row r="30" spans="1:4">
      <c r="A30" s="53" t="s">
        <v>414</v>
      </c>
      <c r="B30" s="56" t="s">
        <v>413</v>
      </c>
      <c r="C30" s="56">
        <v>46800</v>
      </c>
      <c r="D30" s="56" t="s">
        <v>366</v>
      </c>
    </row>
    <row r="31" spans="1:4">
      <c r="A31" s="53" t="s">
        <v>412</v>
      </c>
      <c r="B31" s="56" t="s">
        <v>411</v>
      </c>
      <c r="C31" s="56">
        <v>48200</v>
      </c>
      <c r="D31" s="56" t="s">
        <v>357</v>
      </c>
    </row>
    <row r="32" spans="1:4">
      <c r="A32" s="53" t="s">
        <v>410</v>
      </c>
      <c r="B32" s="56" t="s">
        <v>409</v>
      </c>
      <c r="C32" s="57">
        <v>39800</v>
      </c>
      <c r="D32" s="56" t="s">
        <v>373</v>
      </c>
    </row>
    <row r="33" spans="1:5">
      <c r="A33" s="53" t="s">
        <v>408</v>
      </c>
      <c r="B33" s="56" t="s">
        <v>407</v>
      </c>
      <c r="C33" s="57">
        <v>47100</v>
      </c>
      <c r="D33" s="56" t="s">
        <v>363</v>
      </c>
    </row>
    <row r="34" spans="1:5">
      <c r="A34" s="53" t="s">
        <v>406</v>
      </c>
      <c r="C34" s="55">
        <v>400</v>
      </c>
      <c r="D34" s="53" t="s">
        <v>405</v>
      </c>
    </row>
    <row r="35" spans="1:5">
      <c r="A35" s="53" t="s">
        <v>404</v>
      </c>
      <c r="B35" s="53" t="s">
        <v>403</v>
      </c>
      <c r="C35" s="55">
        <v>44500</v>
      </c>
      <c r="D35" s="53" t="s">
        <v>373</v>
      </c>
    </row>
    <row r="36" spans="1:5">
      <c r="A36" s="53" t="s">
        <v>402</v>
      </c>
      <c r="B36" s="53" t="s">
        <v>401</v>
      </c>
      <c r="C36" s="55">
        <v>45800</v>
      </c>
      <c r="D36" s="53" t="s">
        <v>363</v>
      </c>
    </row>
    <row r="37" spans="1:5">
      <c r="A37" s="53" t="s">
        <v>400</v>
      </c>
      <c r="B37" s="53" t="s">
        <v>399</v>
      </c>
      <c r="C37" s="53">
        <v>46800</v>
      </c>
      <c r="D37" s="53" t="s">
        <v>366</v>
      </c>
    </row>
    <row r="38" spans="1:5">
      <c r="A38" s="53" t="s">
        <v>398</v>
      </c>
      <c r="B38" s="53" t="s">
        <v>397</v>
      </c>
      <c r="C38" s="53">
        <v>46800</v>
      </c>
      <c r="D38" s="53" t="s">
        <v>396</v>
      </c>
    </row>
    <row r="39" spans="1:5">
      <c r="A39" s="53" t="s">
        <v>395</v>
      </c>
      <c r="B39" s="53" t="s">
        <v>392</v>
      </c>
      <c r="C39" s="53">
        <v>26100</v>
      </c>
      <c r="D39" s="53" t="s">
        <v>394</v>
      </c>
    </row>
    <row r="40" spans="1:5">
      <c r="A40" s="53" t="s">
        <v>393</v>
      </c>
      <c r="B40" s="53" t="s">
        <v>392</v>
      </c>
      <c r="C40" s="53">
        <v>47100</v>
      </c>
      <c r="D40" s="53" t="s">
        <v>391</v>
      </c>
    </row>
    <row r="41" spans="1:5">
      <c r="A41" s="53" t="s">
        <v>390</v>
      </c>
      <c r="B41" s="53" t="s">
        <v>389</v>
      </c>
      <c r="C41" s="53">
        <v>46800</v>
      </c>
      <c r="D41" s="53" t="s">
        <v>361</v>
      </c>
    </row>
    <row r="42" spans="1:5">
      <c r="A42" s="53" t="s">
        <v>388</v>
      </c>
      <c r="B42" s="53" t="s">
        <v>387</v>
      </c>
      <c r="C42" s="53">
        <v>44500</v>
      </c>
      <c r="D42" s="53" t="s">
        <v>381</v>
      </c>
      <c r="E42" s="53" t="s">
        <v>386</v>
      </c>
    </row>
    <row r="43" spans="1:5">
      <c r="A43" s="53" t="s">
        <v>385</v>
      </c>
      <c r="B43" s="53" t="s">
        <v>384</v>
      </c>
      <c r="C43" s="53">
        <v>20500</v>
      </c>
      <c r="D43" s="53" t="s">
        <v>357</v>
      </c>
    </row>
    <row r="44" spans="1:5">
      <c r="A44" s="53" t="s">
        <v>383</v>
      </c>
      <c r="B44" s="53" t="s">
        <v>382</v>
      </c>
      <c r="C44" s="78" t="s">
        <v>378</v>
      </c>
      <c r="D44" s="53" t="s">
        <v>381</v>
      </c>
    </row>
    <row r="45" spans="1:5">
      <c r="A45" s="53" t="s">
        <v>380</v>
      </c>
      <c r="B45" s="53" t="s">
        <v>379</v>
      </c>
      <c r="C45" s="78" t="s">
        <v>378</v>
      </c>
      <c r="D45" s="53" t="s">
        <v>357</v>
      </c>
    </row>
    <row r="46" spans="1:5">
      <c r="A46" s="53" t="s">
        <v>377</v>
      </c>
      <c r="B46" s="53" t="s">
        <v>376</v>
      </c>
      <c r="C46" s="55">
        <v>91400</v>
      </c>
    </row>
    <row r="47" spans="1:5">
      <c r="A47" s="53" t="s">
        <v>375</v>
      </c>
      <c r="B47" s="53" t="s">
        <v>374</v>
      </c>
      <c r="C47" s="53">
        <v>46800</v>
      </c>
      <c r="D47" s="53" t="s">
        <v>373</v>
      </c>
    </row>
    <row r="48" spans="1:5">
      <c r="A48" s="53" t="s">
        <v>372</v>
      </c>
      <c r="B48" s="53" t="s">
        <v>371</v>
      </c>
      <c r="C48" s="53">
        <v>46800</v>
      </c>
      <c r="D48" s="53" t="s">
        <v>366</v>
      </c>
    </row>
    <row r="49" spans="1:5">
      <c r="A49" s="53" t="s">
        <v>370</v>
      </c>
      <c r="B49" s="53" t="s">
        <v>369</v>
      </c>
      <c r="C49" s="53">
        <v>46800</v>
      </c>
      <c r="D49" s="53" t="s">
        <v>366</v>
      </c>
    </row>
    <row r="50" spans="1:5">
      <c r="A50" s="53" t="s">
        <v>368</v>
      </c>
      <c r="B50" s="53" t="s">
        <v>367</v>
      </c>
      <c r="C50" s="55">
        <v>23700</v>
      </c>
      <c r="D50" s="53" t="s">
        <v>366</v>
      </c>
    </row>
    <row r="51" spans="1:5">
      <c r="A51" s="53" t="s">
        <v>365</v>
      </c>
      <c r="B51" s="53" t="s">
        <v>364</v>
      </c>
      <c r="C51" s="55">
        <v>23700</v>
      </c>
      <c r="D51" s="53" t="s">
        <v>363</v>
      </c>
    </row>
    <row r="52" spans="1:5">
      <c r="A52" s="53" t="s">
        <v>362</v>
      </c>
      <c r="B52" s="53" t="s">
        <v>359</v>
      </c>
      <c r="C52" s="79" t="s">
        <v>602</v>
      </c>
      <c r="D52" s="53" t="s">
        <v>361</v>
      </c>
    </row>
    <row r="53" spans="1:5">
      <c r="A53" s="53" t="s">
        <v>360</v>
      </c>
      <c r="B53" s="53" t="s">
        <v>359</v>
      </c>
      <c r="C53" s="79" t="s">
        <v>358</v>
      </c>
      <c r="D53" s="53" t="s">
        <v>357</v>
      </c>
    </row>
    <row r="54" spans="1:5">
      <c r="A54" s="53" t="s">
        <v>356</v>
      </c>
      <c r="B54" s="53" t="s">
        <v>355</v>
      </c>
      <c r="C54" s="55">
        <v>500</v>
      </c>
      <c r="D54" s="53" t="s">
        <v>354</v>
      </c>
      <c r="E54" s="80" t="s">
        <v>353</v>
      </c>
    </row>
    <row r="56" spans="1:5">
      <c r="B56" s="53" t="s">
        <v>603</v>
      </c>
    </row>
    <row r="57" spans="1:5">
      <c r="B57" s="53" t="s">
        <v>604</v>
      </c>
    </row>
    <row r="58" spans="1:5">
      <c r="B58" s="53" t="s">
        <v>605</v>
      </c>
      <c r="C58" s="53">
        <f>SUM(C3:C54)</f>
        <v>1603300</v>
      </c>
      <c r="D58" s="54">
        <f>2000000-C58</f>
        <v>396700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3"/>
  <sheetViews>
    <sheetView topLeftCell="A100" workbookViewId="0">
      <selection activeCell="C110" sqref="C110"/>
    </sheetView>
  </sheetViews>
  <sheetFormatPr defaultRowHeight="14.5"/>
  <cols>
    <col min="1" max="1" width="15.1796875" customWidth="1"/>
    <col min="2" max="2" width="24.6328125" customWidth="1"/>
    <col min="3" max="3" width="16.08984375" customWidth="1"/>
    <col min="4" max="4" width="15.08984375" bestFit="1" customWidth="1"/>
    <col min="5" max="5" width="11.90625" customWidth="1"/>
    <col min="6" max="6" width="11.7265625" customWidth="1"/>
    <col min="7" max="7" width="9.453125" bestFit="1" customWidth="1"/>
    <col min="9" max="9" width="9.453125" bestFit="1" customWidth="1"/>
    <col min="11" max="11" width="23.08984375" customWidth="1"/>
  </cols>
  <sheetData>
    <row r="1" spans="1:11">
      <c r="B1" t="s">
        <v>601</v>
      </c>
      <c r="C1" t="s">
        <v>600</v>
      </c>
      <c r="D1" t="s">
        <v>599</v>
      </c>
      <c r="E1" t="s">
        <v>598</v>
      </c>
      <c r="F1" t="s">
        <v>597</v>
      </c>
    </row>
    <row r="2" spans="1:11">
      <c r="A2" t="s">
        <v>596</v>
      </c>
      <c r="B2" t="s">
        <v>595</v>
      </c>
      <c r="C2" t="s">
        <v>490</v>
      </c>
      <c r="D2" t="s">
        <v>490</v>
      </c>
      <c r="E2" s="60">
        <v>31900</v>
      </c>
      <c r="F2" t="s">
        <v>510</v>
      </c>
    </row>
    <row r="3" spans="1:11">
      <c r="B3" t="s">
        <v>594</v>
      </c>
      <c r="C3" t="s">
        <v>573</v>
      </c>
      <c r="D3" t="s">
        <v>592</v>
      </c>
      <c r="E3" s="71">
        <v>3200</v>
      </c>
      <c r="F3" t="s">
        <v>463</v>
      </c>
    </row>
    <row r="4" spans="1:11">
      <c r="B4" t="s">
        <v>593</v>
      </c>
      <c r="C4" t="s">
        <v>592</v>
      </c>
      <c r="D4" t="s">
        <v>574</v>
      </c>
      <c r="E4" s="60">
        <v>138300</v>
      </c>
      <c r="F4" t="s">
        <v>482</v>
      </c>
      <c r="H4" t="s">
        <v>591</v>
      </c>
      <c r="I4">
        <v>10000000</v>
      </c>
    </row>
    <row r="5" spans="1:11">
      <c r="D5" s="77"/>
      <c r="E5" s="60"/>
      <c r="H5" t="s">
        <v>590</v>
      </c>
      <c r="I5">
        <v>15000000</v>
      </c>
    </row>
    <row r="6" spans="1:11">
      <c r="A6" t="s">
        <v>589</v>
      </c>
      <c r="B6" t="s">
        <v>584</v>
      </c>
      <c r="C6" t="s">
        <v>573</v>
      </c>
      <c r="D6" s="76"/>
      <c r="E6" s="60">
        <v>623500</v>
      </c>
      <c r="F6" t="s">
        <v>482</v>
      </c>
      <c r="H6" t="s">
        <v>588</v>
      </c>
      <c r="I6">
        <v>7295000</v>
      </c>
    </row>
    <row r="7" spans="1:11">
      <c r="B7" t="s">
        <v>587</v>
      </c>
      <c r="D7" s="76"/>
      <c r="E7" s="71">
        <v>38300</v>
      </c>
      <c r="F7" t="s">
        <v>464</v>
      </c>
    </row>
    <row r="8" spans="1:11">
      <c r="D8" s="76"/>
      <c r="E8" s="77"/>
      <c r="H8" t="s">
        <v>586</v>
      </c>
      <c r="I8">
        <f>SUM(I4:I7)</f>
        <v>32295000</v>
      </c>
    </row>
    <row r="9" spans="1:11">
      <c r="A9" t="s">
        <v>585</v>
      </c>
      <c r="B9" t="s">
        <v>584</v>
      </c>
      <c r="D9" s="76"/>
      <c r="E9" s="60">
        <v>636600</v>
      </c>
      <c r="F9" t="s">
        <v>482</v>
      </c>
      <c r="H9" t="s">
        <v>583</v>
      </c>
      <c r="I9">
        <v>32216530</v>
      </c>
    </row>
    <row r="10" spans="1:11">
      <c r="E10" s="60"/>
      <c r="H10" t="s">
        <v>582</v>
      </c>
      <c r="I10">
        <f>I8-I9</f>
        <v>78470</v>
      </c>
    </row>
    <row r="11" spans="1:11">
      <c r="E11" s="60"/>
    </row>
    <row r="12" spans="1:11">
      <c r="A12" t="s">
        <v>581</v>
      </c>
      <c r="B12" t="s">
        <v>580</v>
      </c>
      <c r="E12" s="60">
        <v>1065450</v>
      </c>
      <c r="G12">
        <f>41*500</f>
        <v>20500</v>
      </c>
    </row>
    <row r="13" spans="1:11">
      <c r="E13" s="60"/>
    </row>
    <row r="14" spans="1:11">
      <c r="A14" t="s">
        <v>579</v>
      </c>
      <c r="B14" t="s">
        <v>578</v>
      </c>
      <c r="C14">
        <v>34</v>
      </c>
      <c r="E14" s="60">
        <v>74800</v>
      </c>
      <c r="F14" t="s">
        <v>466</v>
      </c>
      <c r="H14" t="s">
        <v>577</v>
      </c>
      <c r="I14">
        <v>13200</v>
      </c>
      <c r="J14" t="s">
        <v>570</v>
      </c>
      <c r="K14" s="75" t="s">
        <v>576</v>
      </c>
    </row>
    <row r="15" spans="1:11">
      <c r="B15" t="s">
        <v>575</v>
      </c>
      <c r="C15" t="s">
        <v>574</v>
      </c>
      <c r="D15" t="s">
        <v>573</v>
      </c>
      <c r="E15" s="60">
        <v>30840</v>
      </c>
      <c r="F15" t="s">
        <v>464</v>
      </c>
      <c r="H15" t="s">
        <v>572</v>
      </c>
      <c r="I15" s="60">
        <v>131000</v>
      </c>
      <c r="J15" t="s">
        <v>571</v>
      </c>
      <c r="K15" s="74" t="s">
        <v>569</v>
      </c>
    </row>
    <row r="16" spans="1:11">
      <c r="B16" t="s">
        <v>568</v>
      </c>
      <c r="D16" t="s">
        <v>567</v>
      </c>
      <c r="E16" s="60">
        <v>327200</v>
      </c>
      <c r="F16" t="s">
        <v>466</v>
      </c>
      <c r="H16" t="s">
        <v>566</v>
      </c>
      <c r="I16">
        <v>35000</v>
      </c>
      <c r="J16" t="s">
        <v>565</v>
      </c>
      <c r="K16" t="s">
        <v>564</v>
      </c>
    </row>
    <row r="17" spans="2:7">
      <c r="B17" t="s">
        <v>563</v>
      </c>
      <c r="E17" s="60">
        <v>17410</v>
      </c>
      <c r="F17" t="s">
        <v>477</v>
      </c>
    </row>
    <row r="18" spans="2:7">
      <c r="B18" t="s">
        <v>562</v>
      </c>
      <c r="E18" s="60">
        <v>651000</v>
      </c>
      <c r="F18" t="s">
        <v>466</v>
      </c>
    </row>
    <row r="19" spans="2:7">
      <c r="B19" t="s">
        <v>561</v>
      </c>
      <c r="C19">
        <v>700</v>
      </c>
      <c r="D19">
        <v>2700</v>
      </c>
      <c r="E19" s="60">
        <v>1890000</v>
      </c>
      <c r="F19" t="s">
        <v>466</v>
      </c>
      <c r="G19">
        <v>1000</v>
      </c>
    </row>
    <row r="20" spans="2:7">
      <c r="B20" t="s">
        <v>560</v>
      </c>
      <c r="D20">
        <v>130000</v>
      </c>
      <c r="E20" s="60">
        <v>130000</v>
      </c>
      <c r="F20" t="s">
        <v>510</v>
      </c>
    </row>
    <row r="21" spans="2:7">
      <c r="B21" t="s">
        <v>559</v>
      </c>
      <c r="E21" s="60">
        <v>52940</v>
      </c>
      <c r="F21" t="s">
        <v>510</v>
      </c>
    </row>
    <row r="22" spans="2:7">
      <c r="B22" t="s">
        <v>558</v>
      </c>
      <c r="E22" s="60">
        <v>609000</v>
      </c>
      <c r="F22" t="s">
        <v>463</v>
      </c>
      <c r="G22">
        <v>1000</v>
      </c>
    </row>
    <row r="23" spans="2:7">
      <c r="B23" t="s">
        <v>557</v>
      </c>
      <c r="D23">
        <v>6500000</v>
      </c>
      <c r="E23" s="73">
        <v>6500000</v>
      </c>
      <c r="F23" t="s">
        <v>464</v>
      </c>
    </row>
    <row r="24" spans="2:7">
      <c r="B24" t="s">
        <v>556</v>
      </c>
      <c r="E24" s="73">
        <v>100000</v>
      </c>
      <c r="F24" t="s">
        <v>463</v>
      </c>
    </row>
    <row r="25" spans="2:7">
      <c r="B25" t="s">
        <v>555</v>
      </c>
      <c r="E25" s="60">
        <v>276000</v>
      </c>
      <c r="F25" t="s">
        <v>463</v>
      </c>
      <c r="G25">
        <v>600</v>
      </c>
    </row>
    <row r="26" spans="2:7">
      <c r="B26" t="s">
        <v>554</v>
      </c>
      <c r="E26" s="71">
        <v>15000</v>
      </c>
      <c r="F26" t="s">
        <v>464</v>
      </c>
    </row>
    <row r="27" spans="2:7">
      <c r="B27" t="s">
        <v>553</v>
      </c>
      <c r="E27" s="60">
        <v>16000</v>
      </c>
      <c r="F27" t="s">
        <v>463</v>
      </c>
    </row>
    <row r="28" spans="2:7">
      <c r="B28" t="s">
        <v>552</v>
      </c>
      <c r="E28" s="71">
        <v>78000</v>
      </c>
      <c r="F28" t="s">
        <v>482</v>
      </c>
    </row>
    <row r="29" spans="2:7">
      <c r="B29" t="s">
        <v>551</v>
      </c>
      <c r="E29" s="71">
        <v>360000</v>
      </c>
      <c r="F29" t="s">
        <v>464</v>
      </c>
    </row>
    <row r="30" spans="2:7">
      <c r="B30" t="s">
        <v>550</v>
      </c>
      <c r="E30" s="60">
        <v>48700</v>
      </c>
      <c r="F30" t="s">
        <v>510</v>
      </c>
    </row>
    <row r="31" spans="2:7">
      <c r="B31" t="s">
        <v>549</v>
      </c>
      <c r="E31" s="72">
        <v>85000</v>
      </c>
      <c r="F31" t="s">
        <v>464</v>
      </c>
    </row>
    <row r="32" spans="2:7">
      <c r="B32" t="s">
        <v>548</v>
      </c>
      <c r="E32" s="71">
        <v>54800</v>
      </c>
      <c r="F32" t="s">
        <v>477</v>
      </c>
    </row>
    <row r="33" spans="1:8">
      <c r="B33" t="s">
        <v>547</v>
      </c>
      <c r="E33" s="71">
        <v>45500</v>
      </c>
      <c r="F33" t="s">
        <v>482</v>
      </c>
    </row>
    <row r="34" spans="1:8">
      <c r="B34" t="s">
        <v>546</v>
      </c>
      <c r="E34" s="71">
        <v>132000</v>
      </c>
      <c r="F34" t="s">
        <v>510</v>
      </c>
    </row>
    <row r="35" spans="1:8">
      <c r="B35" t="s">
        <v>545</v>
      </c>
      <c r="E35" s="71">
        <v>52300</v>
      </c>
      <c r="F35" t="s">
        <v>466</v>
      </c>
    </row>
    <row r="36" spans="1:8">
      <c r="B36" t="s">
        <v>544</v>
      </c>
      <c r="E36" s="71">
        <v>31900</v>
      </c>
      <c r="F36" t="s">
        <v>464</v>
      </c>
      <c r="H36" s="60"/>
    </row>
    <row r="37" spans="1:8">
      <c r="B37" t="s">
        <v>543</v>
      </c>
      <c r="E37" s="71">
        <v>150000</v>
      </c>
      <c r="F37" t="s">
        <v>464</v>
      </c>
    </row>
    <row r="38" spans="1:8">
      <c r="B38" t="s">
        <v>542</v>
      </c>
      <c r="E38" s="60">
        <v>65080</v>
      </c>
      <c r="F38" t="s">
        <v>466</v>
      </c>
      <c r="G38">
        <v>600</v>
      </c>
    </row>
    <row r="39" spans="1:8">
      <c r="B39" t="s">
        <v>541</v>
      </c>
      <c r="E39" s="60">
        <v>60000</v>
      </c>
      <c r="F39" t="s">
        <v>510</v>
      </c>
      <c r="G39">
        <v>500</v>
      </c>
    </row>
    <row r="40" spans="1:8">
      <c r="B40" t="s">
        <v>540</v>
      </c>
      <c r="C40">
        <v>2</v>
      </c>
      <c r="D40">
        <v>20000</v>
      </c>
      <c r="E40" s="60">
        <v>40000</v>
      </c>
      <c r="F40" t="s">
        <v>510</v>
      </c>
      <c r="G40">
        <v>1000</v>
      </c>
    </row>
    <row r="41" spans="1:8">
      <c r="B41" t="s">
        <v>539</v>
      </c>
      <c r="E41" s="71">
        <v>113000</v>
      </c>
    </row>
    <row r="42" spans="1:8">
      <c r="E42" s="60"/>
    </row>
    <row r="43" spans="1:8">
      <c r="A43" t="s">
        <v>538</v>
      </c>
      <c r="B43" t="s">
        <v>537</v>
      </c>
      <c r="C43">
        <v>15</v>
      </c>
      <c r="D43">
        <v>30000</v>
      </c>
      <c r="E43" s="60">
        <f>C43*D43</f>
        <v>450000</v>
      </c>
      <c r="F43" t="s">
        <v>477</v>
      </c>
    </row>
    <row r="44" spans="1:8">
      <c r="B44" t="s">
        <v>536</v>
      </c>
      <c r="C44">
        <v>30</v>
      </c>
      <c r="D44">
        <v>8000</v>
      </c>
      <c r="E44" s="60">
        <f>C44*D44</f>
        <v>240000</v>
      </c>
      <c r="F44" t="s">
        <v>477</v>
      </c>
    </row>
    <row r="45" spans="1:8">
      <c r="B45" t="s">
        <v>535</v>
      </c>
      <c r="C45">
        <v>60</v>
      </c>
      <c r="D45">
        <v>1000</v>
      </c>
      <c r="E45" s="60">
        <f>C45*D45</f>
        <v>60000</v>
      </c>
      <c r="F45" t="s">
        <v>466</v>
      </c>
    </row>
    <row r="46" spans="1:8">
      <c r="B46" t="s">
        <v>534</v>
      </c>
      <c r="E46" s="60">
        <v>75000</v>
      </c>
      <c r="F46" t="s">
        <v>464</v>
      </c>
    </row>
    <row r="47" spans="1:8">
      <c r="B47" s="63" t="s">
        <v>533</v>
      </c>
      <c r="C47" s="63" t="s">
        <v>532</v>
      </c>
      <c r="D47" s="63"/>
      <c r="E47" s="64">
        <v>75800</v>
      </c>
      <c r="F47" t="s">
        <v>463</v>
      </c>
    </row>
    <row r="48" spans="1:8">
      <c r="B48" s="63" t="s">
        <v>531</v>
      </c>
      <c r="C48" s="63"/>
      <c r="D48" s="63">
        <v>1</v>
      </c>
      <c r="E48" s="69">
        <v>29900</v>
      </c>
      <c r="F48" t="s">
        <v>466</v>
      </c>
    </row>
    <row r="49" spans="1:10">
      <c r="B49" s="61" t="s">
        <v>530</v>
      </c>
      <c r="C49" s="63"/>
      <c r="D49" s="63">
        <v>1</v>
      </c>
      <c r="E49" s="87">
        <v>220000</v>
      </c>
      <c r="F49" t="s">
        <v>463</v>
      </c>
      <c r="G49">
        <v>1000</v>
      </c>
      <c r="J49" s="63"/>
    </row>
    <row r="50" spans="1:10">
      <c r="B50" s="61" t="s">
        <v>529</v>
      </c>
      <c r="C50" s="63"/>
      <c r="D50" s="63">
        <v>1</v>
      </c>
      <c r="E50" s="87"/>
      <c r="F50" t="s">
        <v>466</v>
      </c>
      <c r="J50" s="63"/>
    </row>
    <row r="51" spans="1:10">
      <c r="B51" s="61" t="s">
        <v>528</v>
      </c>
      <c r="C51" s="63"/>
      <c r="D51" s="61">
        <v>25</v>
      </c>
      <c r="E51" s="64">
        <v>100000</v>
      </c>
      <c r="F51" t="s">
        <v>463</v>
      </c>
      <c r="J51" s="63"/>
    </row>
    <row r="52" spans="1:10">
      <c r="B52" s="61"/>
      <c r="C52" s="63"/>
      <c r="D52" s="63"/>
      <c r="E52" s="64"/>
      <c r="F52" s="89" t="s">
        <v>482</v>
      </c>
    </row>
    <row r="53" spans="1:10">
      <c r="B53" s="61" t="s">
        <v>527</v>
      </c>
      <c r="C53" s="63">
        <v>4500</v>
      </c>
      <c r="D53" s="63">
        <v>15</v>
      </c>
      <c r="E53" s="64">
        <v>67500</v>
      </c>
      <c r="F53" s="89"/>
    </row>
    <row r="54" spans="1:10">
      <c r="B54" s="61" t="s">
        <v>526</v>
      </c>
      <c r="C54" s="65">
        <v>30000</v>
      </c>
      <c r="D54" s="63">
        <v>5</v>
      </c>
      <c r="E54" s="87">
        <v>110400</v>
      </c>
      <c r="F54" s="88" t="s">
        <v>464</v>
      </c>
      <c r="G54">
        <v>1000</v>
      </c>
    </row>
    <row r="55" spans="1:10">
      <c r="B55" s="61" t="s">
        <v>525</v>
      </c>
      <c r="C55" s="65">
        <v>1000</v>
      </c>
      <c r="D55" s="63">
        <v>40</v>
      </c>
      <c r="E55" s="87"/>
      <c r="F55" s="88"/>
    </row>
    <row r="56" spans="1:10">
      <c r="B56" s="61" t="s">
        <v>524</v>
      </c>
      <c r="C56" s="63"/>
      <c r="D56" s="63"/>
      <c r="E56" s="64">
        <v>27500</v>
      </c>
      <c r="F56" t="s">
        <v>482</v>
      </c>
    </row>
    <row r="57" spans="1:10">
      <c r="E57" s="60"/>
    </row>
    <row r="58" spans="1:10">
      <c r="A58" t="s">
        <v>523</v>
      </c>
      <c r="B58" s="61" t="s">
        <v>522</v>
      </c>
      <c r="C58" s="61">
        <v>600</v>
      </c>
      <c r="E58" s="70">
        <v>488000</v>
      </c>
      <c r="F58" t="s">
        <v>464</v>
      </c>
    </row>
    <row r="59" spans="1:10">
      <c r="B59" s="61" t="s">
        <v>521</v>
      </c>
      <c r="C59" s="61"/>
      <c r="E59" s="70">
        <v>4000000</v>
      </c>
      <c r="F59" t="s">
        <v>466</v>
      </c>
    </row>
    <row r="60" spans="1:10">
      <c r="B60" s="61" t="s">
        <v>520</v>
      </c>
      <c r="C60" s="61">
        <v>200</v>
      </c>
      <c r="D60">
        <v>1620</v>
      </c>
      <c r="E60" s="70">
        <v>356400</v>
      </c>
      <c r="F60" t="s">
        <v>463</v>
      </c>
    </row>
    <row r="61" spans="1:10">
      <c r="B61" s="63"/>
      <c r="C61" s="63"/>
      <c r="D61" s="63"/>
      <c r="E61" s="64"/>
    </row>
    <row r="62" spans="1:10">
      <c r="A62" t="s">
        <v>519</v>
      </c>
      <c r="B62" t="s">
        <v>518</v>
      </c>
      <c r="C62">
        <v>8</v>
      </c>
      <c r="D62">
        <v>55000</v>
      </c>
      <c r="E62" s="60">
        <f>C62*D62</f>
        <v>440000</v>
      </c>
      <c r="F62" t="s">
        <v>464</v>
      </c>
      <c r="G62">
        <v>1000</v>
      </c>
    </row>
    <row r="63" spans="1:10">
      <c r="B63" s="63" t="s">
        <v>517</v>
      </c>
      <c r="C63" s="65">
        <v>1</v>
      </c>
      <c r="D63" s="63">
        <v>1050000</v>
      </c>
      <c r="E63" s="69">
        <v>1050000</v>
      </c>
      <c r="F63" t="s">
        <v>463</v>
      </c>
    </row>
    <row r="64" spans="1:10">
      <c r="B64" s="61" t="s">
        <v>516</v>
      </c>
      <c r="C64" s="65"/>
      <c r="D64" s="61"/>
      <c r="E64" s="69">
        <v>115000</v>
      </c>
    </row>
    <row r="65" spans="1:9">
      <c r="B65" s="61" t="s">
        <v>515</v>
      </c>
      <c r="C65" s="65"/>
      <c r="D65" s="61"/>
      <c r="E65" s="68">
        <v>18000</v>
      </c>
      <c r="F65" t="s">
        <v>482</v>
      </c>
    </row>
    <row r="66" spans="1:9">
      <c r="B66" s="61" t="s">
        <v>514</v>
      </c>
      <c r="C66" s="65"/>
      <c r="D66" s="61"/>
      <c r="E66" s="64">
        <v>53000</v>
      </c>
      <c r="F66" t="s">
        <v>482</v>
      </c>
    </row>
    <row r="67" spans="1:9">
      <c r="E67" s="60"/>
    </row>
    <row r="68" spans="1:9">
      <c r="A68" t="s">
        <v>513</v>
      </c>
      <c r="B68" t="s">
        <v>512</v>
      </c>
      <c r="C68">
        <v>3</v>
      </c>
      <c r="D68">
        <v>60000</v>
      </c>
      <c r="E68" s="60">
        <f>C68*D68</f>
        <v>180000</v>
      </c>
      <c r="F68" t="s">
        <v>463</v>
      </c>
    </row>
    <row r="69" spans="1:9">
      <c r="B69" t="s">
        <v>511</v>
      </c>
      <c r="C69">
        <v>6</v>
      </c>
      <c r="D69">
        <v>70000</v>
      </c>
      <c r="E69" s="60">
        <f>C69*D69</f>
        <v>420000</v>
      </c>
      <c r="F69" t="s">
        <v>510</v>
      </c>
    </row>
    <row r="70" spans="1:9">
      <c r="B70" t="s">
        <v>509</v>
      </c>
      <c r="C70">
        <v>6</v>
      </c>
      <c r="D70">
        <v>70000</v>
      </c>
      <c r="E70" s="60">
        <f>C70*D70</f>
        <v>420000</v>
      </c>
      <c r="F70" t="s">
        <v>466</v>
      </c>
    </row>
    <row r="71" spans="1:9">
      <c r="B71" t="s">
        <v>508</v>
      </c>
      <c r="C71">
        <v>6</v>
      </c>
      <c r="D71">
        <v>70000</v>
      </c>
      <c r="E71" s="60">
        <f>C71*D71</f>
        <v>420000</v>
      </c>
      <c r="F71" t="s">
        <v>482</v>
      </c>
    </row>
    <row r="72" spans="1:9">
      <c r="B72" t="s">
        <v>507</v>
      </c>
      <c r="C72">
        <v>6</v>
      </c>
      <c r="D72">
        <v>70000</v>
      </c>
      <c r="E72" s="60">
        <f>C72*D72</f>
        <v>420000</v>
      </c>
      <c r="F72" t="s">
        <v>463</v>
      </c>
    </row>
    <row r="73" spans="1:9">
      <c r="B73" s="63" t="s">
        <v>506</v>
      </c>
      <c r="C73" s="63">
        <v>2</v>
      </c>
      <c r="D73" s="65">
        <v>13000</v>
      </c>
      <c r="E73" s="87">
        <v>234610</v>
      </c>
      <c r="F73" s="88" t="s">
        <v>463</v>
      </c>
      <c r="G73" s="67"/>
      <c r="I73" s="65"/>
    </row>
    <row r="74" spans="1:9">
      <c r="B74" s="61" t="s">
        <v>505</v>
      </c>
      <c r="C74" s="63">
        <v>5</v>
      </c>
      <c r="D74" s="65">
        <v>12500</v>
      </c>
      <c r="E74" s="87"/>
      <c r="F74" s="88"/>
      <c r="G74" s="67"/>
      <c r="I74" s="65"/>
    </row>
    <row r="75" spans="1:9">
      <c r="B75" s="61" t="s">
        <v>504</v>
      </c>
      <c r="C75" s="61">
        <v>5</v>
      </c>
      <c r="D75" s="66">
        <v>5500</v>
      </c>
      <c r="E75" s="87"/>
      <c r="F75" s="88"/>
      <c r="G75" s="67"/>
      <c r="I75" s="65"/>
    </row>
    <row r="76" spans="1:9">
      <c r="B76" s="61" t="s">
        <v>503</v>
      </c>
      <c r="C76" s="61">
        <v>5</v>
      </c>
      <c r="D76" s="65">
        <v>5500</v>
      </c>
      <c r="E76" s="87"/>
      <c r="F76" s="88"/>
      <c r="G76" s="67"/>
      <c r="I76" s="65"/>
    </row>
    <row r="77" spans="1:9">
      <c r="B77" s="61" t="s">
        <v>502</v>
      </c>
      <c r="C77" s="61">
        <v>2</v>
      </c>
      <c r="D77" s="65">
        <v>11000</v>
      </c>
      <c r="E77" s="87"/>
      <c r="F77" s="88"/>
      <c r="G77" s="67"/>
      <c r="I77" s="65"/>
    </row>
    <row r="78" spans="1:9">
      <c r="B78" s="61" t="s">
        <v>501</v>
      </c>
      <c r="C78" s="61">
        <v>2</v>
      </c>
      <c r="D78" s="65">
        <v>12500</v>
      </c>
      <c r="E78" s="87"/>
      <c r="F78" s="88"/>
      <c r="G78" s="67"/>
      <c r="I78" s="65"/>
    </row>
    <row r="79" spans="1:9">
      <c r="B79" s="61" t="s">
        <v>500</v>
      </c>
      <c r="C79" s="61">
        <v>5</v>
      </c>
      <c r="D79" s="65">
        <v>5500</v>
      </c>
      <c r="E79" s="87"/>
      <c r="F79" s="88"/>
      <c r="G79" s="67"/>
      <c r="I79" s="65"/>
    </row>
    <row r="80" spans="1:9">
      <c r="B80" s="61" t="s">
        <v>499</v>
      </c>
      <c r="C80" s="61">
        <v>7</v>
      </c>
      <c r="D80" s="65">
        <v>5500</v>
      </c>
      <c r="E80" s="87"/>
      <c r="F80" s="88"/>
      <c r="G80" s="67"/>
      <c r="I80" s="65"/>
    </row>
    <row r="81" spans="2:9">
      <c r="B81" s="61" t="s">
        <v>498</v>
      </c>
      <c r="C81" s="61">
        <v>5</v>
      </c>
      <c r="D81" s="65">
        <v>5500</v>
      </c>
      <c r="E81" s="87"/>
      <c r="F81" s="88"/>
      <c r="G81" s="67"/>
      <c r="I81" s="65"/>
    </row>
    <row r="82" spans="2:9">
      <c r="B82" s="61" t="s">
        <v>497</v>
      </c>
      <c r="C82" s="61">
        <v>10</v>
      </c>
      <c r="D82" s="65">
        <v>10000</v>
      </c>
      <c r="E82" s="64">
        <v>110000</v>
      </c>
      <c r="F82" t="s">
        <v>466</v>
      </c>
      <c r="G82" s="67">
        <v>500</v>
      </c>
    </row>
    <row r="83" spans="2:9">
      <c r="B83" s="61" t="s">
        <v>496</v>
      </c>
      <c r="C83" s="61">
        <v>10</v>
      </c>
      <c r="D83" s="65">
        <v>10000</v>
      </c>
      <c r="E83" s="64">
        <v>110000</v>
      </c>
      <c r="F83" t="s">
        <v>464</v>
      </c>
      <c r="G83" s="67"/>
      <c r="I83" s="59"/>
    </row>
    <row r="84" spans="2:9">
      <c r="B84" s="61" t="s">
        <v>495</v>
      </c>
      <c r="C84" s="61">
        <v>50</v>
      </c>
      <c r="D84" s="65">
        <v>20000</v>
      </c>
      <c r="E84" s="87">
        <v>2066000</v>
      </c>
      <c r="F84" t="s">
        <v>482</v>
      </c>
      <c r="G84" s="67">
        <v>1000</v>
      </c>
    </row>
    <row r="85" spans="2:9">
      <c r="B85" s="61" t="s">
        <v>494</v>
      </c>
      <c r="C85" s="61">
        <v>190</v>
      </c>
      <c r="D85" s="65">
        <v>2300</v>
      </c>
      <c r="E85" s="87"/>
      <c r="F85" t="s">
        <v>463</v>
      </c>
      <c r="G85" s="67"/>
    </row>
    <row r="86" spans="2:9">
      <c r="B86" s="61" t="s">
        <v>493</v>
      </c>
      <c r="C86" s="61">
        <v>200</v>
      </c>
      <c r="D86" s="65">
        <v>2600</v>
      </c>
      <c r="E86" s="87"/>
      <c r="F86" t="s">
        <v>466</v>
      </c>
      <c r="G86" s="67"/>
    </row>
    <row r="87" spans="2:9">
      <c r="B87" s="61" t="s">
        <v>492</v>
      </c>
      <c r="C87" s="61">
        <v>5</v>
      </c>
      <c r="D87" s="65" t="s">
        <v>491</v>
      </c>
      <c r="E87" s="64">
        <v>59500</v>
      </c>
      <c r="F87" t="s">
        <v>466</v>
      </c>
      <c r="G87" s="67"/>
    </row>
    <row r="88" spans="2:9">
      <c r="B88" s="61" t="s">
        <v>489</v>
      </c>
      <c r="C88" s="61">
        <v>30</v>
      </c>
      <c r="D88" s="65">
        <v>1900</v>
      </c>
      <c r="E88" s="87">
        <v>136970</v>
      </c>
      <c r="F88" s="88" t="s">
        <v>463</v>
      </c>
      <c r="G88" s="67"/>
    </row>
    <row r="89" spans="2:9">
      <c r="B89" s="61" t="s">
        <v>488</v>
      </c>
      <c r="C89" s="61">
        <v>4</v>
      </c>
      <c r="D89" s="65">
        <v>6500</v>
      </c>
      <c r="E89" s="87"/>
      <c r="F89" s="88"/>
      <c r="G89" s="67"/>
    </row>
    <row r="90" spans="2:9">
      <c r="B90" s="61" t="s">
        <v>487</v>
      </c>
      <c r="C90" s="61">
        <v>3</v>
      </c>
      <c r="D90" s="65">
        <v>6490</v>
      </c>
      <c r="E90" s="87"/>
      <c r="F90" s="88"/>
      <c r="G90" s="67"/>
    </row>
    <row r="91" spans="2:9">
      <c r="B91" s="61" t="s">
        <v>486</v>
      </c>
      <c r="C91" s="61">
        <v>30</v>
      </c>
      <c r="D91" s="65">
        <v>990</v>
      </c>
      <c r="E91" s="87"/>
      <c r="F91" s="88"/>
      <c r="G91" s="67"/>
    </row>
    <row r="92" spans="2:9">
      <c r="B92" s="61" t="s">
        <v>485</v>
      </c>
      <c r="C92" s="61">
        <v>1</v>
      </c>
      <c r="D92" s="65">
        <v>10500</v>
      </c>
      <c r="E92" s="64">
        <v>10500</v>
      </c>
      <c r="F92" t="s">
        <v>463</v>
      </c>
      <c r="G92" s="67"/>
    </row>
    <row r="93" spans="2:9">
      <c r="B93" s="61" t="s">
        <v>484</v>
      </c>
      <c r="C93" s="61">
        <v>1</v>
      </c>
      <c r="D93" s="65">
        <v>12900</v>
      </c>
      <c r="E93" s="64">
        <v>12900</v>
      </c>
      <c r="F93" t="s">
        <v>463</v>
      </c>
      <c r="G93" s="67"/>
    </row>
    <row r="94" spans="2:9">
      <c r="B94" s="61" t="s">
        <v>483</v>
      </c>
      <c r="C94" s="61">
        <v>1</v>
      </c>
      <c r="D94" s="65">
        <v>5000</v>
      </c>
      <c r="E94" s="64">
        <v>5000</v>
      </c>
      <c r="F94" t="s">
        <v>482</v>
      </c>
      <c r="G94" s="67"/>
    </row>
    <row r="95" spans="2:9">
      <c r="B95" s="61" t="s">
        <v>481</v>
      </c>
      <c r="C95" s="61"/>
      <c r="D95" s="65"/>
      <c r="E95" s="64">
        <v>112000</v>
      </c>
      <c r="F95" t="s">
        <v>463</v>
      </c>
      <c r="G95" s="67"/>
    </row>
    <row r="96" spans="2:9">
      <c r="B96" s="61" t="s">
        <v>480</v>
      </c>
      <c r="C96" s="61">
        <v>1</v>
      </c>
      <c r="D96" s="65">
        <v>16400</v>
      </c>
      <c r="E96" s="64">
        <v>16400</v>
      </c>
      <c r="F96" t="s">
        <v>464</v>
      </c>
      <c r="G96" s="67"/>
    </row>
    <row r="97" spans="1:7">
      <c r="B97" s="61" t="s">
        <v>479</v>
      </c>
      <c r="C97" s="61"/>
      <c r="D97" s="65"/>
      <c r="E97" s="64">
        <v>1130000</v>
      </c>
      <c r="F97" t="s">
        <v>463</v>
      </c>
      <c r="G97" s="67"/>
    </row>
    <row r="98" spans="1:7">
      <c r="B98" s="61" t="s">
        <v>478</v>
      </c>
      <c r="C98" s="61"/>
      <c r="D98" s="65"/>
      <c r="E98" s="64">
        <v>207930</v>
      </c>
      <c r="F98" t="s">
        <v>477</v>
      </c>
      <c r="G98" s="67"/>
    </row>
    <row r="99" spans="1:7">
      <c r="B99" s="61" t="s">
        <v>476</v>
      </c>
      <c r="C99" s="61">
        <v>1</v>
      </c>
      <c r="D99" s="65">
        <v>34000</v>
      </c>
      <c r="E99" s="64">
        <v>34000</v>
      </c>
      <c r="F99" t="s">
        <v>463</v>
      </c>
      <c r="G99" s="67"/>
    </row>
    <row r="100" spans="1:7">
      <c r="B100" s="61" t="s">
        <v>475</v>
      </c>
      <c r="C100" s="61">
        <v>1</v>
      </c>
      <c r="D100" s="65">
        <v>29000</v>
      </c>
      <c r="E100" s="64">
        <v>29000</v>
      </c>
      <c r="F100" t="s">
        <v>466</v>
      </c>
      <c r="G100" s="67"/>
    </row>
    <row r="101" spans="1:7">
      <c r="B101" s="61" t="s">
        <v>474</v>
      </c>
      <c r="C101" s="61">
        <v>1</v>
      </c>
      <c r="D101" s="65">
        <v>34000</v>
      </c>
      <c r="E101" s="64">
        <v>34000</v>
      </c>
      <c r="F101" t="s">
        <v>463</v>
      </c>
      <c r="G101" s="67"/>
    </row>
    <row r="102" spans="1:7">
      <c r="B102" s="61" t="s">
        <v>473</v>
      </c>
      <c r="C102" s="61">
        <v>1</v>
      </c>
      <c r="D102" s="65">
        <v>26000</v>
      </c>
      <c r="E102" s="64">
        <v>26000</v>
      </c>
      <c r="F102" t="s">
        <v>472</v>
      </c>
      <c r="G102" s="67"/>
    </row>
    <row r="103" spans="1:7">
      <c r="B103" s="61" t="s">
        <v>471</v>
      </c>
      <c r="C103" s="61">
        <v>250</v>
      </c>
      <c r="D103" s="66">
        <v>60</v>
      </c>
      <c r="E103" s="64">
        <v>17500</v>
      </c>
      <c r="F103" t="s">
        <v>466</v>
      </c>
      <c r="G103" s="67"/>
    </row>
    <row r="104" spans="1:7">
      <c r="B104" s="61" t="s">
        <v>470</v>
      </c>
      <c r="C104" s="61"/>
      <c r="D104" s="66"/>
      <c r="E104" s="64">
        <v>44000</v>
      </c>
      <c r="F104" t="s">
        <v>463</v>
      </c>
      <c r="G104" s="63"/>
    </row>
    <row r="105" spans="1:7">
      <c r="B105" s="61"/>
      <c r="C105" s="61"/>
      <c r="D105" s="65"/>
      <c r="E105" s="64"/>
    </row>
    <row r="106" spans="1:7">
      <c r="A106" t="s">
        <v>469</v>
      </c>
      <c r="B106" s="61" t="s">
        <v>468</v>
      </c>
      <c r="C106" s="61">
        <v>1</v>
      </c>
      <c r="D106" s="65">
        <v>3000000</v>
      </c>
      <c r="E106" s="64">
        <v>3000000</v>
      </c>
      <c r="F106" t="s">
        <v>466</v>
      </c>
      <c r="G106">
        <v>1000</v>
      </c>
    </row>
    <row r="107" spans="1:7">
      <c r="B107" s="61" t="s">
        <v>467</v>
      </c>
      <c r="C107" s="63">
        <v>2</v>
      </c>
      <c r="D107" s="61">
        <v>100000</v>
      </c>
      <c r="E107" s="62">
        <v>200000</v>
      </c>
      <c r="F107" s="61" t="s">
        <v>466</v>
      </c>
      <c r="G107" s="61">
        <v>1200</v>
      </c>
    </row>
    <row r="108" spans="1:7">
      <c r="B108" s="61" t="s">
        <v>465</v>
      </c>
      <c r="C108" s="61">
        <v>100</v>
      </c>
      <c r="D108" s="61">
        <v>2400</v>
      </c>
      <c r="E108" s="62">
        <v>240000</v>
      </c>
      <c r="F108" s="61" t="s">
        <v>464</v>
      </c>
      <c r="G108" s="61">
        <v>1000</v>
      </c>
    </row>
    <row r="109" spans="1:7">
      <c r="B109" s="61"/>
      <c r="C109" s="61"/>
      <c r="D109" s="61"/>
      <c r="E109" s="62"/>
      <c r="F109" s="61" t="s">
        <v>607</v>
      </c>
      <c r="G109">
        <f>6*500</f>
        <v>3000</v>
      </c>
    </row>
    <row r="110" spans="1:7">
      <c r="E110" s="60">
        <f>SUM(E2:E109)</f>
        <v>32216530</v>
      </c>
      <c r="G110">
        <f>SUM(G12:G109)</f>
        <v>35900</v>
      </c>
    </row>
    <row r="111" spans="1:7">
      <c r="E111" s="59"/>
    </row>
    <row r="112" spans="1:7">
      <c r="B112" t="s">
        <v>606</v>
      </c>
    </row>
    <row r="113" spans="2:2">
      <c r="B113" t="s">
        <v>608</v>
      </c>
    </row>
  </sheetData>
  <mergeCells count="9">
    <mergeCell ref="E88:E91"/>
    <mergeCell ref="F88:F91"/>
    <mergeCell ref="E49:E50"/>
    <mergeCell ref="F52:F53"/>
    <mergeCell ref="E54:E55"/>
    <mergeCell ref="F54:F55"/>
    <mergeCell ref="F73:F81"/>
    <mergeCell ref="E73:E81"/>
    <mergeCell ref="E84:E8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전한련 재정</vt:lpstr>
      <vt:lpstr>의장지원비</vt:lpstr>
      <vt:lpstr>행림제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2018-06-10T07:42:05Z</dcterms:modified>
</cp:coreProperties>
</file>